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170" windowHeight="3960" activeTab="1"/>
  </bookViews>
  <sheets>
    <sheet name="P4_Rekapitulace nabídkové ceny" sheetId="1" r:id="rId1"/>
    <sheet name="P3_Bělčice" sheetId="2" r:id="rId2"/>
    <sheet name="P3_Cerekvice" sheetId="5" r:id="rId3"/>
    <sheet name="P3_Hájek" sheetId="6" r:id="rId4"/>
    <sheet name="P3_Hněvice" sheetId="7" r:id="rId5"/>
    <sheet name="P3_Klobouky" sheetId="8" r:id="rId6"/>
    <sheet name="P3_Litvínov" sheetId="9" r:id="rId7"/>
    <sheet name="P3_Loukov" sheetId="10" r:id="rId8"/>
    <sheet name="P3_Mstětice" sheetId="11" r:id="rId9"/>
    <sheet name="P3_Nové Město" sheetId="12" r:id="rId10"/>
    <sheet name="P3_Dálkovod I" sheetId="13" r:id="rId11"/>
    <sheet name="P3_Dálkovod II" sheetId="14" r:id="rId12"/>
    <sheet name="P3_Sedlnice" sheetId="15" r:id="rId13"/>
    <sheet name="P3_Smyslov" sheetId="16" r:id="rId14"/>
    <sheet name="P3_Střelice" sheetId="17" r:id="rId15"/>
    <sheet name="P3_Šlapanov" sheetId="18" r:id="rId16"/>
    <sheet name="P3_Třemošná" sheetId="19" r:id="rId17"/>
    <sheet name="P3_Včelná" sheetId="20" r:id="rId1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5" l="1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8" i="20"/>
  <c r="J7" i="20"/>
  <c r="J9" i="20" s="1"/>
  <c r="B19" i="1" s="1"/>
  <c r="J6" i="20"/>
  <c r="J14" i="19" l="1"/>
  <c r="J15" i="19" s="1"/>
  <c r="B18" i="1" s="1"/>
  <c r="J13" i="19"/>
  <c r="J12" i="19"/>
  <c r="J11" i="19"/>
  <c r="J10" i="19"/>
  <c r="J9" i="19"/>
  <c r="J8" i="19"/>
  <c r="J7" i="19"/>
  <c r="J6" i="19"/>
  <c r="J22" i="18" l="1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J6" i="18"/>
  <c r="J23" i="18" s="1"/>
  <c r="B17" i="1" s="1"/>
  <c r="J11" i="17" l="1"/>
  <c r="J12" i="17" s="1"/>
  <c r="B16" i="1" s="1"/>
  <c r="J10" i="17"/>
  <c r="J9" i="17"/>
  <c r="J8" i="17"/>
  <c r="J7" i="17"/>
  <c r="J6" i="17"/>
  <c r="J11" i="16" l="1"/>
  <c r="J10" i="16"/>
  <c r="J9" i="16"/>
  <c r="J8" i="16"/>
  <c r="J7" i="16"/>
  <c r="J6" i="16"/>
  <c r="J12" i="16" l="1"/>
  <c r="B15" i="1" s="1"/>
  <c r="J8" i="15"/>
  <c r="J7" i="15"/>
  <c r="J6" i="15"/>
  <c r="J9" i="15" l="1"/>
  <c r="B14" i="1" s="1"/>
  <c r="J8" i="14"/>
  <c r="J7" i="14"/>
  <c r="J9" i="14" s="1"/>
  <c r="B13" i="1" s="1"/>
  <c r="J6" i="14"/>
  <c r="J11" i="13" l="1"/>
  <c r="J12" i="13" s="1"/>
  <c r="B12" i="1" s="1"/>
  <c r="J10" i="13"/>
  <c r="J9" i="13"/>
  <c r="J8" i="13"/>
  <c r="J7" i="13"/>
  <c r="J6" i="13"/>
  <c r="J15" i="12" l="1"/>
  <c r="J14" i="12"/>
  <c r="J13" i="12"/>
  <c r="J12" i="12"/>
  <c r="J11" i="12"/>
  <c r="J10" i="12"/>
  <c r="J9" i="12"/>
  <c r="J8" i="12"/>
  <c r="J7" i="12"/>
  <c r="J6" i="12"/>
  <c r="J16" i="12" l="1"/>
  <c r="B11" i="1" s="1"/>
  <c r="J15" i="11"/>
  <c r="J14" i="11"/>
  <c r="J13" i="11"/>
  <c r="J12" i="11"/>
  <c r="J11" i="11"/>
  <c r="J10" i="11"/>
  <c r="J9" i="11"/>
  <c r="J8" i="11"/>
  <c r="J7" i="11"/>
  <c r="J6" i="11"/>
  <c r="J16" i="11" l="1"/>
  <c r="B10" i="1" s="1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21" i="10" l="1"/>
  <c r="B9" i="1" s="1"/>
  <c r="J13" i="9"/>
  <c r="J12" i="9"/>
  <c r="J11" i="9"/>
  <c r="J10" i="9"/>
  <c r="J9" i="9"/>
  <c r="J8" i="9"/>
  <c r="J7" i="9"/>
  <c r="J6" i="9"/>
  <c r="J14" i="9" l="1"/>
  <c r="B8" i="1" s="1"/>
  <c r="J6" i="8"/>
  <c r="J7" i="8" s="1"/>
  <c r="B7" i="1" s="1"/>
  <c r="J18" i="7" l="1"/>
  <c r="J17" i="7"/>
  <c r="J16" i="7"/>
  <c r="J15" i="7"/>
  <c r="J14" i="7"/>
  <c r="J13" i="7"/>
  <c r="J12" i="7"/>
  <c r="J11" i="7"/>
  <c r="J10" i="7"/>
  <c r="J9" i="7"/>
  <c r="J8" i="7"/>
  <c r="J7" i="7"/>
  <c r="J6" i="7"/>
  <c r="J19" i="7" l="1"/>
  <c r="B6" i="1" s="1"/>
  <c r="J8" i="6"/>
  <c r="J7" i="6"/>
  <c r="J6" i="6"/>
  <c r="J9" i="6" l="1"/>
  <c r="B5" i="1" s="1"/>
  <c r="J27" i="5" l="1"/>
  <c r="B4" i="1" s="1"/>
  <c r="J12" i="2"/>
  <c r="J11" i="2"/>
  <c r="J10" i="2"/>
  <c r="J9" i="2"/>
  <c r="J8" i="2"/>
  <c r="J7" i="2"/>
  <c r="J6" i="2"/>
  <c r="J13" i="2" l="1"/>
  <c r="B3" i="1" s="1"/>
  <c r="B21" i="1" s="1"/>
</calcChain>
</file>

<file path=xl/sharedStrings.xml><?xml version="1.0" encoding="utf-8"?>
<sst xmlns="http://schemas.openxmlformats.org/spreadsheetml/2006/main" count="950" uniqueCount="280">
  <si>
    <t>Celková cena za středisko uvedená v předchozích listech</t>
  </si>
  <si>
    <t>Položka nabídkové ceny</t>
  </si>
  <si>
    <t>Hodinová sazba (cena za 1 hodinu činností dle bodu 1.1. písm. g) až i) návrhu smlouvy)</t>
  </si>
  <si>
    <t>Nabídková cena celkem:</t>
  </si>
  <si>
    <t>Celková cena skladu Bělčice</t>
  </si>
  <si>
    <t>Celková cena skladu Cerekvice</t>
  </si>
  <si>
    <t>Celková cena skladu Hájek</t>
  </si>
  <si>
    <t>Celková cena skladu Hněvice</t>
  </si>
  <si>
    <t>Celková cena skladu Loukov</t>
  </si>
  <si>
    <t>Celková cena skladu Mstětice</t>
  </si>
  <si>
    <t>Celková cena skladu Nové Město</t>
  </si>
  <si>
    <t>Celková cena skladu Sedlnice</t>
  </si>
  <si>
    <t>Celková cena skladu Smyslov</t>
  </si>
  <si>
    <t>Celková cena skladu Střelice</t>
  </si>
  <si>
    <t>Celková cena skladu Šlapanov</t>
  </si>
  <si>
    <t>Celková cena skladu Třemošná</t>
  </si>
  <si>
    <t>Celková cena skladu Včelná</t>
  </si>
  <si>
    <t>Celková cena skladu Litvínov</t>
  </si>
  <si>
    <t>Celková cena skladu Klobouky</t>
  </si>
  <si>
    <t>Celková cena skladu Produktovody Dálkovod I</t>
  </si>
  <si>
    <t>Celková cena skladu Produktovody Dálkovod II</t>
  </si>
  <si>
    <t>Sklad Bělčice</t>
  </si>
  <si>
    <t>Zařízení</t>
  </si>
  <si>
    <t>Počet</t>
  </si>
  <si>
    <t>Četnost kontrol (perioda)</t>
  </si>
  <si>
    <t>od 5/2015</t>
  </si>
  <si>
    <t>2016</t>
  </si>
  <si>
    <t>do 5/2017</t>
  </si>
  <si>
    <t>cena / ks</t>
  </si>
  <si>
    <t>počet kontrol (ks) za období</t>
  </si>
  <si>
    <t>celková cena za období</t>
  </si>
  <si>
    <t>Bližší specifikace zvedacího zařízení   (pro orientaci RT, OZO, školitele k určení ceny za roční revizi) rozměr, nosnost, typ, druh pohonu u MTV…</t>
  </si>
  <si>
    <t>Ostatní zařízení</t>
  </si>
  <si>
    <t>Motorové dopravní vozíky</t>
  </si>
  <si>
    <t>1 x ročně</t>
  </si>
  <si>
    <t>2/2016</t>
  </si>
  <si>
    <t>2/2017</t>
  </si>
  <si>
    <t>Desta DVHM 1622LX, pohon - nafta</t>
  </si>
  <si>
    <t>Technická prohlídka MDV</t>
  </si>
  <si>
    <t>Pojízdné žebříky</t>
  </si>
  <si>
    <t>ZD-12, zdvih 12,4m, váha 650 kg</t>
  </si>
  <si>
    <t>Řehtačkové zvedáky</t>
  </si>
  <si>
    <t>4</t>
  </si>
  <si>
    <t>30-00 lanový, 1,6 t</t>
  </si>
  <si>
    <t>Školení</t>
  </si>
  <si>
    <t>Školení obsluh MDV</t>
  </si>
  <si>
    <t>1x za 2 roky</t>
  </si>
  <si>
    <t>1</t>
  </si>
  <si>
    <t>Počet: 6</t>
  </si>
  <si>
    <t>Školení obsluh řehtačkových zvedáků</t>
  </si>
  <si>
    <t>1x za 3 roky</t>
  </si>
  <si>
    <t>0</t>
  </si>
  <si>
    <t>Počet: 5</t>
  </si>
  <si>
    <t>Školení obsluh pohyblivých pracovních plošin</t>
  </si>
  <si>
    <t>2</t>
  </si>
  <si>
    <t>Počet: 10</t>
  </si>
  <si>
    <t>Cena za sklad Bělčice</t>
  </si>
  <si>
    <t>Sklad Cerekvice</t>
  </si>
  <si>
    <t>Četnost kontrol (rok)</t>
  </si>
  <si>
    <t>Vyhrazená zvedací zařízení</t>
  </si>
  <si>
    <t>e) výtahy, které jsou trvalou součástí staveb o nosnosti nad 100 kg a s výškou zdvihu nad 2 m</t>
  </si>
  <si>
    <t xml:space="preserve"> 5,11/2015                       </t>
  </si>
  <si>
    <t xml:space="preserve"> 5,11/2016                       </t>
  </si>
  <si>
    <t xml:space="preserve"> 5/2017                      </t>
  </si>
  <si>
    <t/>
  </si>
  <si>
    <t>Jde o 2 ks výtahů, skupiny B1, o nosnosti 500kg v admin. budově, sloužící k přepravě zboží mezi patry.                     1) výtah pro kuchyň : v. č. 2535-6-083  - používá se                         2) výtah pro kantýnu:v.č.2535-6-084- mimo provoz*</t>
  </si>
  <si>
    <t>1x ročně</t>
  </si>
  <si>
    <t>6/2015</t>
  </si>
  <si>
    <t>6/2016</t>
  </si>
  <si>
    <t>6</t>
  </si>
  <si>
    <t>Typ DVHM: 2 ks DV 20A+ 1ks DVHM 3222-TM</t>
  </si>
  <si>
    <t xml:space="preserve">DVHM 3222TM: 3200kg; 2x DV 20 A : 2000 kg ; TK 5.6.2014 </t>
  </si>
  <si>
    <t>4/2016</t>
  </si>
  <si>
    <t>4/2017</t>
  </si>
  <si>
    <t xml:space="preserve">Vázací prostředky -důsledná kontrola </t>
  </si>
  <si>
    <t>2xročně</t>
  </si>
  <si>
    <t>9/2015</t>
  </si>
  <si>
    <t xml:space="preserve">3,9/2016              </t>
  </si>
  <si>
    <t>3/2017</t>
  </si>
  <si>
    <t>Jeřábová drážka + ruční pohon:inspekce</t>
  </si>
  <si>
    <t>Jeřábová drážka + ruční pohon:period.inspekce</t>
  </si>
  <si>
    <t xml:space="preserve"> 9/2016</t>
  </si>
  <si>
    <t>Jeřábová drážka + ruční pohon:revize</t>
  </si>
  <si>
    <t>3/2016</t>
  </si>
  <si>
    <t>dsle ČSN 270142</t>
  </si>
  <si>
    <t>Jeřábová drážka + ruční pohon:důkladná inspekce</t>
  </si>
  <si>
    <t>dle ČSN EN 9927-1</t>
  </si>
  <si>
    <t>Jeřábová drážka + ruční pohon:revizní zkouška</t>
  </si>
  <si>
    <t>1 x za 4 roky</t>
  </si>
  <si>
    <t>Přenosné otočné zdvihadlo: inspekce</t>
  </si>
  <si>
    <t>Přenosné otočné zdvihadlo: period.inspekce</t>
  </si>
  <si>
    <t>Přenosné otočné zdvihadlo:důkladná inspekce</t>
  </si>
  <si>
    <t>Přenosné otočné zdvihadlo:revizní zkouška</t>
  </si>
  <si>
    <t>á nosnost 3200kg- domek blokaři( kontroly sami?)</t>
  </si>
  <si>
    <t>Kladkostroj:inspekce</t>
  </si>
  <si>
    <t>á nosnost 500kg; typ Z100-NEXP a typ Z100</t>
  </si>
  <si>
    <t>Kladkostroj:period.inspekce</t>
  </si>
  <si>
    <t>Kladkostroj:revize-důkladná inspekce</t>
  </si>
  <si>
    <t>Kladkostroj:revizní zkouška</t>
  </si>
  <si>
    <t xml:space="preserve">1/2017 - 1ks </t>
  </si>
  <si>
    <t>Periodická školení vazači  a                                                                                   jeřábníci</t>
  </si>
  <si>
    <t>1 x za 3 roky</t>
  </si>
  <si>
    <t>Počet: 34</t>
  </si>
  <si>
    <t>Cena za sklad Cerekvice</t>
  </si>
  <si>
    <t>Sklad Hájek</t>
  </si>
  <si>
    <t>PUMAT ND 9-040, DVHM 3222 + prac. plošina pro osoby k nasazení na vidle</t>
  </si>
  <si>
    <t>Počet: 7</t>
  </si>
  <si>
    <t>Počet: 4</t>
  </si>
  <si>
    <t>Cena za sklad Hájek</t>
  </si>
  <si>
    <t>Sklad Hněvice</t>
  </si>
  <si>
    <t>Jeřáb otočný konzolový</t>
  </si>
  <si>
    <t>2 x ročně</t>
  </si>
  <si>
    <t xml:space="preserve"> 08/2015</t>
  </si>
  <si>
    <t>02 a 08/2016</t>
  </si>
  <si>
    <t>02/2017</t>
  </si>
  <si>
    <t>nosnost 5000 kg</t>
  </si>
  <si>
    <t>Jeřáb mostový</t>
  </si>
  <si>
    <t>nosnost 3200 kg</t>
  </si>
  <si>
    <t>nosnost 500 kg</t>
  </si>
  <si>
    <r>
      <t xml:space="preserve">nosnost 1600 kg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/>
    </r>
  </si>
  <si>
    <t>08/2016</t>
  </si>
  <si>
    <t xml:space="preserve">Desta DVHM    </t>
  </si>
  <si>
    <t>01/2016</t>
  </si>
  <si>
    <t>01/2017</t>
  </si>
  <si>
    <t>02/2016</t>
  </si>
  <si>
    <t>Počet: 18</t>
  </si>
  <si>
    <t>Vázací prostředky</t>
  </si>
  <si>
    <t>20</t>
  </si>
  <si>
    <t>02/2015</t>
  </si>
  <si>
    <t>Kladkostroj</t>
  </si>
  <si>
    <t>08/2015</t>
  </si>
  <si>
    <t>8</t>
  </si>
  <si>
    <t>nosnost 200 kg</t>
  </si>
  <si>
    <t>kladnostroj</t>
  </si>
  <si>
    <t>nosnost 1600 kg</t>
  </si>
  <si>
    <t>Automobilová prac. plošina AVIA MP13</t>
  </si>
  <si>
    <r>
      <t>plošina MP 13 osoba odpovědná    p.</t>
    </r>
    <r>
      <rPr>
        <b/>
        <sz val="11"/>
        <color theme="1"/>
        <rFont val="Calibri"/>
        <family val="2"/>
        <charset val="238"/>
        <scheme val="minor"/>
      </rPr>
      <t>Petr CUCHÝ</t>
    </r>
    <r>
      <rPr>
        <sz val="11"/>
        <color theme="1"/>
        <rFont val="Calibri"/>
        <family val="2"/>
        <charset val="238"/>
        <scheme val="minor"/>
      </rPr>
      <t>, tel. 603811285</t>
    </r>
  </si>
  <si>
    <t>Periodická školení jednotkově</t>
  </si>
  <si>
    <t>Počet: 30</t>
  </si>
  <si>
    <t>Cena za sklad Hněvice</t>
  </si>
  <si>
    <t>Sklad Klobouky u Brna</t>
  </si>
  <si>
    <t>5/2015</t>
  </si>
  <si>
    <t>5/2017</t>
  </si>
  <si>
    <t>Jeřáb ruční pohon</t>
  </si>
  <si>
    <t>1xročně</t>
  </si>
  <si>
    <t>Cena za sklad Klobouky</t>
  </si>
  <si>
    <t>Sklad Litvínov</t>
  </si>
  <si>
    <t>mostový jeřáb nosnost 1500 kg</t>
  </si>
  <si>
    <t>04/2015</t>
  </si>
  <si>
    <t>04/2016</t>
  </si>
  <si>
    <t>04/2017</t>
  </si>
  <si>
    <t>osoba odpovědná za vyhrazená i nevyhrazená</t>
  </si>
  <si>
    <t>3</t>
  </si>
  <si>
    <t>Počet: 3</t>
  </si>
  <si>
    <t>2x ročně</t>
  </si>
  <si>
    <t>Cena za sklad Litvínov</t>
  </si>
  <si>
    <t>Sklad Loukov</t>
  </si>
  <si>
    <t>a) zdvihadla a pojízdná zdvihadla o nosnosti nad 5000 kg (kladkostroje, kočky apod.)</t>
  </si>
  <si>
    <t>hydraulický kanálový zvedák KZ 2748, nosnost 8000 kg</t>
  </si>
  <si>
    <t>Ostatní ZZ</t>
  </si>
  <si>
    <t>9/2016</t>
  </si>
  <si>
    <t>DESTA DVHM 1622 LX, EUROLIFT ES 12 WA</t>
  </si>
  <si>
    <t>ZD 12/D, DZ 18</t>
  </si>
  <si>
    <t>Školení obsluh přívěsných žebříků</t>
  </si>
  <si>
    <t>ocelová lana různých délek, nosností a zakončení</t>
  </si>
  <si>
    <t>3, 9/2016</t>
  </si>
  <si>
    <t>3,9/2016</t>
  </si>
  <si>
    <t>BRANO 16-01, BRANO V 21 2 ks</t>
  </si>
  <si>
    <t>BRANO typ 15-6, 15-01, 30-00, 11-11, 11-10</t>
  </si>
  <si>
    <t>Školení jeřábníků</t>
  </si>
  <si>
    <t>Počet: 12</t>
  </si>
  <si>
    <t>Školení vazačů břemen</t>
  </si>
  <si>
    <t>Školení obsluh zvedáků</t>
  </si>
  <si>
    <t>Školení obsluh ručních manipulačních vozíků</t>
  </si>
  <si>
    <t>Školení  osob provádějících údržbu a drobné opravy jeřábů</t>
  </si>
  <si>
    <t>Cena za sklad Loukov</t>
  </si>
  <si>
    <t>Sklad Mstětice</t>
  </si>
  <si>
    <t>jeřáby 1.600 - 3.200 kg</t>
  </si>
  <si>
    <t>03,08/2016</t>
  </si>
  <si>
    <t>03/2017</t>
  </si>
  <si>
    <t>Pavel Čeněk, tel. 724375328</t>
  </si>
  <si>
    <t>kladkostroj</t>
  </si>
  <si>
    <t>10/2015</t>
  </si>
  <si>
    <t>10/2016</t>
  </si>
  <si>
    <t>Počet: 11</t>
  </si>
  <si>
    <t>9</t>
  </si>
  <si>
    <t>18</t>
  </si>
  <si>
    <t>Řehtačkový zvedák</t>
  </si>
  <si>
    <t>03/2016</t>
  </si>
  <si>
    <t>Karel Novák, tel. 602207986</t>
  </si>
  <si>
    <t>Automobilová prac. plošina</t>
  </si>
  <si>
    <t>Cena za sklad Mstětice</t>
  </si>
  <si>
    <t>Sklad Nové Město</t>
  </si>
  <si>
    <t xml:space="preserve">3,9/2016               </t>
  </si>
  <si>
    <t xml:space="preserve"> 3/2016</t>
  </si>
  <si>
    <t>Kladkostroj:revize</t>
  </si>
  <si>
    <t>Cena za sklad Nové Město</t>
  </si>
  <si>
    <t>Produktovod - Dálkovod I</t>
  </si>
  <si>
    <t>2015</t>
  </si>
  <si>
    <t>2017</t>
  </si>
  <si>
    <t>Ostatní</t>
  </si>
  <si>
    <t xml:space="preserve">Vázací prostředky bežná kontrola </t>
  </si>
  <si>
    <t>8.10.2015</t>
  </si>
  <si>
    <t>10/2017</t>
  </si>
  <si>
    <t xml:space="preserve"> Bežná inspekce Hydraulický nakládací jeřáb </t>
  </si>
  <si>
    <t>Palfinger typ PK 16502C,podvozek MAN,max nosnost 5850 kg</t>
  </si>
  <si>
    <t xml:space="preserve">Periodická inspekceHydraulický nakládací jeřáb </t>
  </si>
  <si>
    <t>Periodická školení jednotkově proškolení pověřených osob za ZZ ajeřábníkú (obsluh ZZ)</t>
  </si>
  <si>
    <t>9/2017</t>
  </si>
  <si>
    <t>Počet: 8</t>
  </si>
  <si>
    <t>Periodická školení jednotkově vazačů</t>
  </si>
  <si>
    <t>Cena za Dálkovod I</t>
  </si>
  <si>
    <t>Produktovod - Dálkovod II</t>
  </si>
  <si>
    <t>5/2016</t>
  </si>
  <si>
    <t>DESTA DVHM 1622 DLX</t>
  </si>
  <si>
    <t>Počet: 1</t>
  </si>
  <si>
    <t>Cena za Dálkovod II</t>
  </si>
  <si>
    <t>Sklad Sedlnice</t>
  </si>
  <si>
    <t>Ostatní                   zařízení</t>
  </si>
  <si>
    <t>řehtačkový zvedák</t>
  </si>
  <si>
    <t>8/2015</t>
  </si>
  <si>
    <t>typ RZV, nostnost 1,6t</t>
  </si>
  <si>
    <t xml:space="preserve">Periodická školení jednotkově </t>
  </si>
  <si>
    <t>1 x 3 roky</t>
  </si>
  <si>
    <t>vazači (4 osoby)</t>
  </si>
  <si>
    <t>1 x 2 roky</t>
  </si>
  <si>
    <t>jeřábnici  (4 osoby)</t>
  </si>
  <si>
    <t>Cena za sklad Sedlnice</t>
  </si>
  <si>
    <t>Sklad Smyslov</t>
  </si>
  <si>
    <t>Bližší specifikace zvedacího zařízení   (pro orientaci RT, OZO, školitele k určení ceny za roční revizi) nosnost, typ, druh pohonu u MTV…</t>
  </si>
  <si>
    <t>c) pohyblivé prac. ploš. s výškou zdvihu nad 3 m</t>
  </si>
  <si>
    <t xml:space="preserve">Školení obsluh pohyblivých pracovních plošin </t>
  </si>
  <si>
    <t>Počet: 14</t>
  </si>
  <si>
    <t>1 x za 2 roky</t>
  </si>
  <si>
    <t>Počet: 32</t>
  </si>
  <si>
    <t>Kontrola paletového vozíku</t>
  </si>
  <si>
    <t>Cena za sklad Smyslov</t>
  </si>
  <si>
    <t>Sklad Střelice</t>
  </si>
  <si>
    <t>Počet: 15</t>
  </si>
  <si>
    <t>Cena za sklad Střelice</t>
  </si>
  <si>
    <t>Sklad Šlapanov</t>
  </si>
  <si>
    <t>a) zdvihadla a pojízdná zdvihadla o nosnosti nad 5000 kg (kladkostroje, kočky apod.) - běžná inspekce</t>
  </si>
  <si>
    <t>7/2015</t>
  </si>
  <si>
    <t>1, 7/2016</t>
  </si>
  <si>
    <t>1/2017</t>
  </si>
  <si>
    <t>Závěsný kladkostroj BRANO ruční, nosnost 7.500 kg</t>
  </si>
  <si>
    <t>b) jeřáby o nosnosti nad 5000 kg - běžná inspekce</t>
  </si>
  <si>
    <t>Oba ruční mostové, nosnost 5.000 a 10.000 kg</t>
  </si>
  <si>
    <t>a) zdvihadla a pojízdná zdvihadla o nosnosti nad 5000 kg (kladkostroje, kočky apod.) - periodická inspekce</t>
  </si>
  <si>
    <t>7/2016</t>
  </si>
  <si>
    <t>b) jeřáby o nosnosti nad 5000 kg - periodická inspekce</t>
  </si>
  <si>
    <t>a) zdvihadla a pojízdná zdvihadla o nosnosti nad 5000 kg (kladkostroje, kočky apod.) - důkladná inspekce</t>
  </si>
  <si>
    <t>1/2016</t>
  </si>
  <si>
    <t>b) jeřáby o nosnosti nad 5000 kg - důkladná inspekce</t>
  </si>
  <si>
    <t>a) zdvihadla a pojízdná zdvihadla o nosnosti nad 5000 kg (kladkostroje, kočky apod.) - revize</t>
  </si>
  <si>
    <t>b) jeřáby o nosnosti nad 5000 kg - revize</t>
  </si>
  <si>
    <t>Kladkostroj - běžná inspekce</t>
  </si>
  <si>
    <t>Dvě ruční podvěsné drážky - nosnost 1.600 a 3.500 kg; dva ruční mostové jeřáby - nosnost 1.600 a 500 kg</t>
  </si>
  <si>
    <t>Kladkostroj - periodická inspekce</t>
  </si>
  <si>
    <t>Kladkostroj - důkladná inspekce</t>
  </si>
  <si>
    <t>Kladkostroj - revize</t>
  </si>
  <si>
    <t>Cena za sklad Šlapanov</t>
  </si>
  <si>
    <t>Sklad Třemošná</t>
  </si>
  <si>
    <t>VZZ</t>
  </si>
  <si>
    <t>Pohyblivé prac. ploš. s výškou zdvihu nad 3 m</t>
  </si>
  <si>
    <t>AVIA 30K SVB</t>
  </si>
  <si>
    <t>DVHM 3222 TM, DVHM 3522 TXK</t>
  </si>
  <si>
    <t>2, 8/2016</t>
  </si>
  <si>
    <t>1 rok</t>
  </si>
  <si>
    <t>8/2016</t>
  </si>
  <si>
    <t>1 ks podvěsná drážka /řetězová/, N 1 000 kg, BRANO; 3 ks otočné sloupové jeřáby s ručním navijákem, N 20 kg</t>
  </si>
  <si>
    <t>Počet:23</t>
  </si>
  <si>
    <t>Počet:17</t>
  </si>
  <si>
    <t>Školení vazačů</t>
  </si>
  <si>
    <t>Počet:22</t>
  </si>
  <si>
    <t>Cena za sklad Třemošná</t>
  </si>
  <si>
    <t>Sklad Včelná</t>
  </si>
  <si>
    <t xml:space="preserve">1 x ročně </t>
  </si>
  <si>
    <t>Počet: 21</t>
  </si>
  <si>
    <t>Cena za sklad Včelná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</si>
</sst>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44" fontId="3" fillId="0" borderId="0" applyFont="0" applyFill="0" applyBorder="0" applyAlignment="0" applyProtection="0"/>
  </cellStyleXfs>
  <cellXfs count="601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164" fontId="0" fillId="2" borderId="2" xfId="0" applyNumberFormat="1" applyFill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164" fontId="0" fillId="3" borderId="5" xfId="0" applyNumberFormat="1" applyFill="1" applyBorder="1" applyAlignment="1">
      <alignment horizontal="right"/>
    </xf>
    <xf numFmtId="164" fontId="0" fillId="3" borderId="5" xfId="0" applyNumberFormat="1" applyFill="1" applyBorder="1" applyAlignment="1" applyProtection="1">
      <alignment horizontal="right"/>
      <protection locked="0"/>
    </xf>
    <xf numFmtId="0" fontId="3" fillId="0" borderId="0" xfId="1"/>
    <xf numFmtId="0" fontId="4" fillId="0" borderId="0" xfId="1" applyFont="1"/>
    <xf numFmtId="0" fontId="3" fillId="0" borderId="6" xfId="1" applyBorder="1"/>
    <xf numFmtId="0" fontId="3" fillId="0" borderId="7" xfId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8" xfId="1" applyBorder="1" applyAlignment="1">
      <alignment horizontal="center" vertical="center" wrapText="1"/>
    </xf>
    <xf numFmtId="49" fontId="3" fillId="0" borderId="9" xfId="1" applyNumberFormat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5" fillId="0" borderId="12" xfId="1" applyFont="1" applyBorder="1" applyAlignment="1">
      <alignment wrapText="1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/>
    </xf>
    <xf numFmtId="49" fontId="3" fillId="0" borderId="15" xfId="1" applyNumberFormat="1" applyBorder="1" applyAlignment="1">
      <alignment horizontal="center" vertical="center"/>
    </xf>
    <xf numFmtId="49" fontId="3" fillId="0" borderId="14" xfId="1" applyNumberFormat="1" applyBorder="1" applyAlignment="1">
      <alignment horizontal="center" vertical="center"/>
    </xf>
    <xf numFmtId="0" fontId="5" fillId="0" borderId="15" xfId="1" applyFont="1" applyBorder="1"/>
    <xf numFmtId="0" fontId="5" fillId="0" borderId="17" xfId="1" applyFont="1" applyBorder="1" applyAlignment="1">
      <alignment wrapText="1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/>
    </xf>
    <xf numFmtId="49" fontId="3" fillId="0" borderId="20" xfId="1" applyNumberFormat="1" applyBorder="1" applyAlignment="1">
      <alignment horizontal="center" vertical="center"/>
    </xf>
    <xf numFmtId="49" fontId="3" fillId="0" borderId="19" xfId="1" applyNumberFormat="1" applyBorder="1" applyAlignment="1">
      <alignment horizontal="center"/>
    </xf>
    <xf numFmtId="49" fontId="3" fillId="0" borderId="20" xfId="1" applyNumberFormat="1" applyBorder="1" applyAlignment="1">
      <alignment horizontal="center"/>
    </xf>
    <xf numFmtId="0" fontId="5" fillId="0" borderId="20" xfId="1" applyFont="1" applyBorder="1"/>
    <xf numFmtId="49" fontId="3" fillId="0" borderId="19" xfId="1" applyNumberFormat="1" applyBorder="1" applyAlignment="1">
      <alignment horizontal="center" vertical="center"/>
    </xf>
    <xf numFmtId="0" fontId="5" fillId="0" borderId="17" xfId="1" applyFont="1" applyBorder="1"/>
    <xf numFmtId="0" fontId="5" fillId="0" borderId="21" xfId="1" applyFont="1" applyBorder="1" applyAlignment="1">
      <alignment horizontal="center"/>
    </xf>
    <xf numFmtId="49" fontId="3" fillId="0" borderId="22" xfId="1" applyNumberFormat="1" applyBorder="1" applyAlignment="1">
      <alignment horizontal="center" vertical="center"/>
    </xf>
    <xf numFmtId="49" fontId="3" fillId="0" borderId="23" xfId="1" applyNumberFormat="1" applyBorder="1" applyAlignment="1">
      <alignment horizontal="center"/>
    </xf>
    <xf numFmtId="49" fontId="3" fillId="0" borderId="24" xfId="1" applyNumberFormat="1" applyBorder="1" applyAlignment="1">
      <alignment horizontal="center"/>
    </xf>
    <xf numFmtId="0" fontId="5" fillId="0" borderId="14" xfId="1" applyFont="1" applyBorder="1" applyAlignment="1">
      <alignment vertical="center" wrapText="1"/>
    </xf>
    <xf numFmtId="0" fontId="5" fillId="0" borderId="13" xfId="1" applyFont="1" applyFill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15" xfId="1" applyFont="1" applyBorder="1" applyAlignment="1">
      <alignment horizontal="left" vertical="center"/>
    </xf>
    <xf numFmtId="0" fontId="5" fillId="0" borderId="19" xfId="1" applyFont="1" applyFill="1" applyBorder="1" applyAlignment="1">
      <alignment horizontal="left" vertical="center" wrapText="1"/>
    </xf>
    <xf numFmtId="0" fontId="5" fillId="0" borderId="18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49" fontId="3" fillId="0" borderId="20" xfId="1" applyNumberFormat="1" applyFill="1" applyBorder="1" applyAlignment="1">
      <alignment horizontal="center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9" fontId="3" fillId="0" borderId="21" xfId="1" applyNumberFormat="1" applyBorder="1" applyAlignment="1">
      <alignment horizontal="center" vertical="center"/>
    </xf>
    <xf numFmtId="0" fontId="5" fillId="0" borderId="22" xfId="1" applyFont="1" applyBorder="1" applyAlignment="1">
      <alignment horizontal="left" vertical="center"/>
    </xf>
    <xf numFmtId="0" fontId="3" fillId="0" borderId="28" xfId="1" applyBorder="1"/>
    <xf numFmtId="0" fontId="2" fillId="0" borderId="7" xfId="1" applyFont="1" applyBorder="1"/>
    <xf numFmtId="0" fontId="3" fillId="0" borderId="7" xfId="1" applyBorder="1"/>
    <xf numFmtId="0" fontId="3" fillId="0" borderId="29" xfId="1" applyBorder="1"/>
    <xf numFmtId="0" fontId="6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Border="1"/>
    <xf numFmtId="0" fontId="3" fillId="0" borderId="0" xfId="1" applyFill="1" applyBorder="1"/>
    <xf numFmtId="0" fontId="3" fillId="0" borderId="7" xfId="1" applyBorder="1" applyAlignment="1">
      <alignment horizontal="center" wrapText="1"/>
    </xf>
    <xf numFmtId="49" fontId="3" fillId="0" borderId="6" xfId="1" applyNumberFormat="1" applyBorder="1" applyAlignment="1">
      <alignment horizontal="center" wrapText="1"/>
    </xf>
    <xf numFmtId="0" fontId="3" fillId="0" borderId="6" xfId="1" applyBorder="1" applyAlignment="1">
      <alignment horizontal="center" wrapText="1"/>
    </xf>
    <xf numFmtId="0" fontId="2" fillId="0" borderId="16" xfId="1" applyFont="1" applyBorder="1" applyAlignment="1">
      <alignment horizontal="center" vertical="center" textRotation="90" wrapText="1"/>
    </xf>
    <xf numFmtId="0" fontId="3" fillId="0" borderId="26" xfId="1" applyBorder="1" applyAlignment="1">
      <alignment horizontal="center" vertical="center"/>
    </xf>
    <xf numFmtId="0" fontId="5" fillId="0" borderId="8" xfId="1" applyFont="1" applyBorder="1" applyAlignment="1">
      <alignment wrapText="1"/>
    </xf>
    <xf numFmtId="0" fontId="7" fillId="0" borderId="31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/>
    </xf>
    <xf numFmtId="49" fontId="7" fillId="0" borderId="15" xfId="1" applyNumberFormat="1" applyFont="1" applyBorder="1" applyAlignment="1">
      <alignment horizontal="center" wrapText="1"/>
    </xf>
    <xf numFmtId="49" fontId="7" fillId="0" borderId="8" xfId="1" applyNumberFormat="1" applyFont="1" applyBorder="1" applyAlignment="1">
      <alignment horizontal="center" wrapText="1"/>
    </xf>
    <xf numFmtId="49" fontId="7" fillId="0" borderId="14" xfId="1" applyNumberFormat="1" applyFont="1" applyBorder="1" applyAlignment="1">
      <alignment horizontal="center" wrapText="1"/>
    </xf>
    <xf numFmtId="0" fontId="7" fillId="0" borderId="9" xfId="1" applyFont="1" applyBorder="1"/>
    <xf numFmtId="0" fontId="5" fillId="0" borderId="18" xfId="1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0" fontId="5" fillId="0" borderId="34" xfId="1" applyFont="1" applyBorder="1" applyAlignment="1">
      <alignment wrapText="1"/>
    </xf>
    <xf numFmtId="0" fontId="7" fillId="0" borderId="35" xfId="1" applyFont="1" applyBorder="1" applyAlignment="1">
      <alignment horizontal="center" vertical="center"/>
    </xf>
    <xf numFmtId="0" fontId="7" fillId="0" borderId="20" xfId="1" applyFont="1" applyBorder="1"/>
    <xf numFmtId="49" fontId="7" fillId="0" borderId="34" xfId="1" applyNumberFormat="1" applyFont="1" applyBorder="1" applyAlignment="1">
      <alignment horizontal="center"/>
    </xf>
    <xf numFmtId="49" fontId="7" fillId="0" borderId="19" xfId="1" applyNumberFormat="1" applyFont="1" applyBorder="1" applyAlignment="1">
      <alignment horizontal="center"/>
    </xf>
    <xf numFmtId="0" fontId="7" fillId="0" borderId="16" xfId="1" applyFont="1" applyBorder="1" applyAlignment="1">
      <alignment vertical="center"/>
    </xf>
    <xf numFmtId="49" fontId="7" fillId="0" borderId="19" xfId="1" applyNumberFormat="1" applyFont="1" applyBorder="1" applyAlignment="1">
      <alignment horizontal="center" vertical="center"/>
    </xf>
    <xf numFmtId="49" fontId="7" fillId="0" borderId="20" xfId="1" applyNumberFormat="1" applyFont="1" applyBorder="1" applyAlignment="1">
      <alignment horizontal="center" wrapText="1"/>
    </xf>
    <xf numFmtId="0" fontId="7" fillId="0" borderId="17" xfId="1" applyFont="1" applyBorder="1" applyAlignment="1">
      <alignment horizontal="center" wrapText="1"/>
    </xf>
    <xf numFmtId="0" fontId="7" fillId="0" borderId="6" xfId="1" applyFont="1" applyBorder="1" applyAlignment="1">
      <alignment horizontal="center" wrapText="1"/>
    </xf>
    <xf numFmtId="0" fontId="7" fillId="0" borderId="37" xfId="1" applyFont="1" applyBorder="1" applyAlignment="1">
      <alignment horizontal="center" wrapText="1"/>
    </xf>
    <xf numFmtId="0" fontId="7" fillId="0" borderId="19" xfId="1" applyFont="1" applyBorder="1"/>
    <xf numFmtId="0" fontId="5" fillId="0" borderId="17" xfId="1" applyFont="1" applyBorder="1" applyAlignment="1">
      <alignment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0" fontId="7" fillId="0" borderId="17" xfId="1" applyFont="1" applyBorder="1"/>
    <xf numFmtId="0" fontId="7" fillId="0" borderId="24" xfId="1" applyFont="1" applyBorder="1"/>
    <xf numFmtId="0" fontId="5" fillId="0" borderId="38" xfId="1" applyFont="1" applyBorder="1" applyAlignment="1">
      <alignment wrapText="1"/>
    </xf>
    <xf numFmtId="0" fontId="7" fillId="0" borderId="27" xfId="1" applyFont="1" applyBorder="1" applyAlignment="1">
      <alignment horizontal="center" vertical="center"/>
    </xf>
    <xf numFmtId="49" fontId="7" fillId="0" borderId="21" xfId="1" applyNumberFormat="1" applyFont="1" applyBorder="1" applyAlignment="1">
      <alignment horizontal="center" vertical="center"/>
    </xf>
    <xf numFmtId="0" fontId="7" fillId="0" borderId="22" xfId="1" applyFont="1" applyBorder="1"/>
    <xf numFmtId="0" fontId="7" fillId="0" borderId="38" xfId="1" applyFont="1" applyBorder="1" applyAlignment="1">
      <alignment horizontal="center" wrapText="1"/>
    </xf>
    <xf numFmtId="0" fontId="7" fillId="0" borderId="21" xfId="1" applyFont="1" applyBorder="1" applyAlignment="1">
      <alignment horizontal="center"/>
    </xf>
    <xf numFmtId="0" fontId="2" fillId="0" borderId="1" xfId="1" applyFont="1" applyBorder="1" applyAlignment="1">
      <alignment horizontal="center" textRotation="90"/>
    </xf>
    <xf numFmtId="0" fontId="5" fillId="0" borderId="40" xfId="1" applyFont="1" applyFill="1" applyBorder="1" applyAlignment="1">
      <alignment horizontal="left" vertical="center" wrapText="1"/>
    </xf>
    <xf numFmtId="0" fontId="7" fillId="0" borderId="40" xfId="1" applyFont="1" applyFill="1" applyBorder="1" applyAlignment="1">
      <alignment horizontal="center" vertical="center"/>
    </xf>
    <xf numFmtId="49" fontId="7" fillId="0" borderId="29" xfId="1" applyNumberFormat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/>
    </xf>
    <xf numFmtId="0" fontId="8" fillId="0" borderId="28" xfId="1" applyFont="1" applyFill="1" applyBorder="1" applyAlignment="1">
      <alignment wrapText="1"/>
    </xf>
    <xf numFmtId="0" fontId="3" fillId="0" borderId="9" xfId="1" applyBorder="1"/>
    <xf numFmtId="0" fontId="3" fillId="0" borderId="8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7" xfId="1" applyBorder="1" applyAlignment="1">
      <alignment horizontal="center" vertical="center" wrapText="1"/>
    </xf>
    <xf numFmtId="49" fontId="3" fillId="0" borderId="6" xfId="1" applyNumberFormat="1" applyBorder="1" applyAlignment="1">
      <alignment horizontal="center" vertical="center" wrapText="1"/>
    </xf>
    <xf numFmtId="0" fontId="3" fillId="0" borderId="9" xfId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5" fillId="0" borderId="6" xfId="1" applyFont="1" applyBorder="1" applyAlignment="1">
      <alignment vertical="center" wrapText="1"/>
    </xf>
    <xf numFmtId="0" fontId="5" fillId="0" borderId="6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49" fontId="3" fillId="0" borderId="12" xfId="1" applyNumberFormat="1" applyBorder="1" applyAlignment="1">
      <alignment horizontal="center" vertical="center"/>
    </xf>
    <xf numFmtId="0" fontId="5" fillId="0" borderId="14" xfId="1" applyFont="1" applyFill="1" applyBorder="1" applyAlignment="1">
      <alignment horizontal="left" vertical="center" wrapText="1"/>
    </xf>
    <xf numFmtId="0" fontId="5" fillId="0" borderId="14" xfId="1" applyFont="1" applyFill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4" xfId="1" applyFont="1" applyBorder="1" applyAlignment="1">
      <alignment horizontal="left" vertical="center"/>
    </xf>
    <xf numFmtId="0" fontId="5" fillId="0" borderId="21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21" xfId="1" applyFont="1" applyBorder="1" applyAlignment="1">
      <alignment horizontal="left" vertical="center"/>
    </xf>
    <xf numFmtId="0" fontId="2" fillId="0" borderId="26" xfId="1" applyFont="1" applyBorder="1" applyAlignment="1">
      <alignment horizontal="center" textRotation="90"/>
    </xf>
    <xf numFmtId="0" fontId="8" fillId="0" borderId="7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3" fillId="0" borderId="42" xfId="1" applyNumberFormat="1" applyBorder="1" applyAlignment="1">
      <alignment horizontal="center" vertical="center"/>
    </xf>
    <xf numFmtId="49" fontId="3" fillId="0" borderId="26" xfId="1" applyNumberFormat="1" applyBorder="1" applyAlignment="1">
      <alignment horizontal="center" vertical="center"/>
    </xf>
    <xf numFmtId="49" fontId="3" fillId="0" borderId="30" xfId="1" applyNumberFormat="1" applyBorder="1" applyAlignment="1">
      <alignment horizontal="center" vertical="center"/>
    </xf>
    <xf numFmtId="0" fontId="5" fillId="0" borderId="7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 textRotation="90" wrapText="1"/>
    </xf>
    <xf numFmtId="0" fontId="3" fillId="0" borderId="6" xfId="1" applyBorder="1" applyAlignment="1">
      <alignment horizontal="left" vertical="center"/>
    </xf>
    <xf numFmtId="0" fontId="3" fillId="0" borderId="1" xfId="1" applyBorder="1" applyAlignment="1">
      <alignment horizontal="center" vertical="center"/>
    </xf>
    <xf numFmtId="0" fontId="3" fillId="0" borderId="2" xfId="1" applyBorder="1" applyAlignment="1">
      <alignment horizontal="center" vertical="center" wrapText="1"/>
    </xf>
    <xf numFmtId="49" fontId="3" fillId="0" borderId="7" xfId="1" applyNumberFormat="1" applyBorder="1" applyAlignment="1">
      <alignment horizontal="center" vertical="center" wrapText="1"/>
    </xf>
    <xf numFmtId="0" fontId="3" fillId="4" borderId="6" xfId="1" applyFill="1" applyBorder="1" applyAlignment="1">
      <alignment horizontal="center" vertical="center"/>
    </xf>
    <xf numFmtId="0" fontId="3" fillId="0" borderId="10" xfId="1" applyBorder="1" applyAlignment="1">
      <alignment horizontal="left" vertical="center" wrapText="1"/>
    </xf>
    <xf numFmtId="0" fontId="3" fillId="0" borderId="14" xfId="1" applyFill="1" applyBorder="1"/>
    <xf numFmtId="0" fontId="3" fillId="0" borderId="9" xfId="1" applyBorder="1" applyAlignment="1">
      <alignment horizontal="center"/>
    </xf>
    <xf numFmtId="0" fontId="3" fillId="0" borderId="43" xfId="1" applyBorder="1" applyAlignment="1">
      <alignment horizontal="center" vertical="center" wrapText="1"/>
    </xf>
    <xf numFmtId="49" fontId="3" fillId="0" borderId="14" xfId="1" applyNumberFormat="1" applyBorder="1" applyAlignment="1">
      <alignment horizontal="center" wrapText="1"/>
    </xf>
    <xf numFmtId="0" fontId="3" fillId="0" borderId="14" xfId="1" applyBorder="1"/>
    <xf numFmtId="0" fontId="3" fillId="0" borderId="15" xfId="1" applyBorder="1" applyAlignment="1">
      <alignment horizontal="left" wrapText="1"/>
    </xf>
    <xf numFmtId="0" fontId="3" fillId="0" borderId="44" xfId="1" applyFill="1" applyBorder="1"/>
    <xf numFmtId="0" fontId="3" fillId="0" borderId="19" xfId="1" applyBorder="1" applyAlignment="1">
      <alignment horizontal="center"/>
    </xf>
    <xf numFmtId="0" fontId="3" fillId="0" borderId="19" xfId="1" applyBorder="1" applyAlignment="1">
      <alignment horizontal="center" vertical="center" wrapText="1"/>
    </xf>
    <xf numFmtId="49" fontId="3" fillId="0" borderId="16" xfId="1" applyNumberFormat="1" applyBorder="1" applyAlignment="1">
      <alignment horizontal="center" wrapText="1"/>
    </xf>
    <xf numFmtId="49" fontId="3" fillId="0" borderId="19" xfId="1" applyNumberFormat="1" applyBorder="1" applyAlignment="1">
      <alignment horizontal="center" wrapText="1"/>
    </xf>
    <xf numFmtId="0" fontId="3" fillId="0" borderId="37" xfId="1" applyBorder="1" applyAlignment="1">
      <alignment horizontal="left" wrapText="1"/>
    </xf>
    <xf numFmtId="0" fontId="5" fillId="0" borderId="18" xfId="1" applyFont="1" applyBorder="1" applyAlignment="1">
      <alignment vertical="top" wrapText="1"/>
    </xf>
    <xf numFmtId="0" fontId="5" fillId="0" borderId="19" xfId="1" applyFont="1" applyBorder="1" applyAlignment="1">
      <alignment horizontal="center" vertical="top"/>
    </xf>
    <xf numFmtId="0" fontId="3" fillId="0" borderId="4" xfId="1" applyBorder="1" applyAlignment="1">
      <alignment horizontal="center" vertical="center" wrapText="1"/>
    </xf>
    <xf numFmtId="49" fontId="3" fillId="0" borderId="19" xfId="1" applyNumberFormat="1" applyBorder="1" applyAlignment="1">
      <alignment horizontal="center" vertical="top"/>
    </xf>
    <xf numFmtId="49" fontId="3" fillId="0" borderId="34" xfId="1" applyNumberFormat="1" applyBorder="1" applyAlignment="1">
      <alignment horizontal="center" vertical="top"/>
    </xf>
    <xf numFmtId="0" fontId="3" fillId="0" borderId="20" xfId="1" applyBorder="1" applyAlignment="1">
      <alignment horizontal="left" vertical="top" wrapText="1"/>
    </xf>
    <xf numFmtId="0" fontId="5" fillId="0" borderId="35" xfId="1" applyFont="1" applyBorder="1" applyAlignment="1">
      <alignment horizontal="center" vertical="center"/>
    </xf>
    <xf numFmtId="49" fontId="3" fillId="0" borderId="37" xfId="1" applyNumberFormat="1" applyBorder="1" applyAlignment="1">
      <alignment horizontal="center" wrapText="1"/>
    </xf>
    <xf numFmtId="49" fontId="3" fillId="0" borderId="25" xfId="1" applyNumberFormat="1" applyBorder="1" applyAlignment="1">
      <alignment horizontal="center" wrapText="1"/>
    </xf>
    <xf numFmtId="0" fontId="3" fillId="0" borderId="36" xfId="1" applyBorder="1" applyAlignment="1">
      <alignment wrapText="1"/>
    </xf>
    <xf numFmtId="0" fontId="5" fillId="0" borderId="19" xfId="1" applyFont="1" applyBorder="1" applyAlignment="1">
      <alignment horizontal="center" vertical="center"/>
    </xf>
    <xf numFmtId="49" fontId="3" fillId="0" borderId="17" xfId="1" applyNumberFormat="1" applyBorder="1" applyAlignment="1">
      <alignment horizontal="center"/>
    </xf>
    <xf numFmtId="0" fontId="3" fillId="0" borderId="20" xfId="1" applyBorder="1"/>
    <xf numFmtId="49" fontId="3" fillId="0" borderId="17" xfId="1" applyNumberForma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/>
    </xf>
    <xf numFmtId="0" fontId="5" fillId="0" borderId="45" xfId="1" applyFont="1" applyBorder="1" applyAlignment="1">
      <alignment wrapText="1"/>
    </xf>
    <xf numFmtId="0" fontId="5" fillId="0" borderId="46" xfId="1" applyFont="1" applyBorder="1" applyAlignment="1">
      <alignment horizontal="center" vertical="center"/>
    </xf>
    <xf numFmtId="49" fontId="3" fillId="0" borderId="45" xfId="1" applyNumberFormat="1" applyBorder="1" applyAlignment="1">
      <alignment horizontal="center"/>
    </xf>
    <xf numFmtId="0" fontId="3" fillId="0" borderId="24" xfId="1" applyBorder="1"/>
    <xf numFmtId="0" fontId="5" fillId="0" borderId="45" xfId="1" applyFont="1" applyBorder="1"/>
    <xf numFmtId="0" fontId="5" fillId="0" borderId="21" xfId="1" applyFont="1" applyBorder="1" applyAlignment="1">
      <alignment horizontal="center" vertical="center"/>
    </xf>
    <xf numFmtId="0" fontId="3" fillId="0" borderId="24" xfId="1" applyBorder="1" applyAlignment="1">
      <alignment wrapText="1"/>
    </xf>
    <xf numFmtId="0" fontId="2" fillId="0" borderId="6" xfId="1" applyFont="1" applyBorder="1" applyAlignment="1">
      <alignment horizontal="center" textRotation="90"/>
    </xf>
    <xf numFmtId="0" fontId="5" fillId="0" borderId="7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49" fontId="3" fillId="0" borderId="28" xfId="1" applyNumberFormat="1" applyBorder="1" applyAlignment="1">
      <alignment horizontal="center" vertical="center"/>
    </xf>
    <xf numFmtId="49" fontId="3" fillId="0" borderId="6" xfId="1" applyNumberFormat="1" applyBorder="1" applyAlignment="1">
      <alignment horizontal="center" vertical="center"/>
    </xf>
    <xf numFmtId="49" fontId="3" fillId="0" borderId="10" xfId="1" applyNumberFormat="1" applyBorder="1" applyAlignment="1">
      <alignment horizontal="center" vertical="center"/>
    </xf>
    <xf numFmtId="0" fontId="3" fillId="0" borderId="6" xfId="1" applyBorder="1" applyAlignment="1">
      <alignment horizontal="center" vertical="center" textRotation="90" wrapText="1"/>
    </xf>
    <xf numFmtId="0" fontId="5" fillId="0" borderId="7" xfId="1" applyFont="1" applyBorder="1" applyAlignment="1">
      <alignment horizontal="left" vertical="center" wrapText="1"/>
    </xf>
    <xf numFmtId="0" fontId="3" fillId="0" borderId="10" xfId="1" applyBorder="1"/>
    <xf numFmtId="0" fontId="2" fillId="0" borderId="28" xfId="1" applyFont="1" applyFill="1" applyBorder="1"/>
    <xf numFmtId="49" fontId="3" fillId="0" borderId="9" xfId="1" applyNumberFormat="1" applyBorder="1" applyAlignment="1">
      <alignment horizontal="center" wrapText="1"/>
    </xf>
    <xf numFmtId="0" fontId="3" fillId="0" borderId="13" xfId="1" applyBorder="1"/>
    <xf numFmtId="0" fontId="3" fillId="0" borderId="14" xfId="1" applyBorder="1" applyAlignment="1">
      <alignment horizontal="center"/>
    </xf>
    <xf numFmtId="0" fontId="3" fillId="0" borderId="14" xfId="1" applyBorder="1" applyAlignment="1">
      <alignment horizontal="center" wrapText="1"/>
    </xf>
    <xf numFmtId="49" fontId="3" fillId="0" borderId="15" xfId="1" applyNumberFormat="1" applyBorder="1" applyAlignment="1">
      <alignment horizontal="center" wrapText="1"/>
    </xf>
    <xf numFmtId="49" fontId="3" fillId="0" borderId="12" xfId="1" applyNumberFormat="1" applyBorder="1" applyAlignment="1">
      <alignment horizontal="center" wrapText="1"/>
    </xf>
    <xf numFmtId="0" fontId="3" fillId="0" borderId="15" xfId="1" applyBorder="1" applyAlignment="1">
      <alignment horizontal="center" wrapText="1"/>
    </xf>
    <xf numFmtId="49" fontId="3" fillId="0" borderId="35" xfId="1" applyNumberFormat="1" applyBorder="1" applyAlignment="1">
      <alignment horizontal="center" vertical="center"/>
    </xf>
    <xf numFmtId="49" fontId="3" fillId="0" borderId="25" xfId="1" applyNumberFormat="1" applyBorder="1" applyAlignment="1">
      <alignment horizontal="center" vertical="center"/>
    </xf>
    <xf numFmtId="49" fontId="3" fillId="0" borderId="36" xfId="1" applyNumberFormat="1" applyBorder="1" applyAlignment="1">
      <alignment horizontal="center" vertical="center"/>
    </xf>
    <xf numFmtId="0" fontId="3" fillId="0" borderId="36" xfId="1" applyBorder="1"/>
    <xf numFmtId="49" fontId="3" fillId="0" borderId="18" xfId="1" applyNumberFormat="1" applyBorder="1" applyAlignment="1">
      <alignment horizontal="center"/>
    </xf>
    <xf numFmtId="49" fontId="3" fillId="0" borderId="18" xfId="1" applyNumberFormat="1" applyBorder="1" applyAlignment="1">
      <alignment horizontal="center" vertical="center"/>
    </xf>
    <xf numFmtId="49" fontId="5" fillId="0" borderId="17" xfId="1" applyNumberFormat="1" applyFont="1" applyBorder="1" applyAlignment="1">
      <alignment horizontal="center"/>
    </xf>
    <xf numFmtId="49" fontId="3" fillId="0" borderId="27" xfId="1" applyNumberFormat="1" applyBorder="1" applyAlignment="1">
      <alignment horizontal="center"/>
    </xf>
    <xf numFmtId="49" fontId="3" fillId="0" borderId="21" xfId="1" applyNumberFormat="1" applyBorder="1" applyAlignment="1">
      <alignment horizontal="center"/>
    </xf>
    <xf numFmtId="49" fontId="3" fillId="0" borderId="22" xfId="1" applyNumberFormat="1" applyBorder="1" applyAlignment="1">
      <alignment horizontal="center"/>
    </xf>
    <xf numFmtId="0" fontId="3" fillId="0" borderId="14" xfId="1" applyBorder="1" applyAlignment="1">
      <alignment horizontal="center" vertical="center" wrapText="1"/>
    </xf>
    <xf numFmtId="0" fontId="3" fillId="0" borderId="10" xfId="1" applyFill="1" applyBorder="1" applyAlignment="1">
      <alignment wrapText="1"/>
    </xf>
    <xf numFmtId="0" fontId="3" fillId="0" borderId="11" xfId="1" applyFill="1" applyBorder="1" applyAlignment="1">
      <alignment wrapText="1"/>
    </xf>
    <xf numFmtId="49" fontId="5" fillId="0" borderId="13" xfId="1" applyNumberFormat="1" applyFont="1" applyFill="1" applyBorder="1" applyAlignment="1">
      <alignment horizontal="center" vertical="center"/>
    </xf>
    <xf numFmtId="165" fontId="5" fillId="0" borderId="14" xfId="1" applyNumberFormat="1" applyFont="1" applyFill="1" applyBorder="1"/>
    <xf numFmtId="49" fontId="5" fillId="0" borderId="18" xfId="1" applyNumberFormat="1" applyFont="1" applyFill="1" applyBorder="1" applyAlignment="1">
      <alignment horizontal="center" vertical="center"/>
    </xf>
    <xf numFmtId="165" fontId="5" fillId="0" borderId="19" xfId="1" applyNumberFormat="1" applyFont="1" applyFill="1" applyBorder="1"/>
    <xf numFmtId="165" fontId="5" fillId="0" borderId="21" xfId="1" applyNumberFormat="1" applyFont="1" applyFill="1" applyBorder="1"/>
    <xf numFmtId="165" fontId="5" fillId="0" borderId="25" xfId="1" applyNumberFormat="1" applyFont="1" applyFill="1" applyBorder="1"/>
    <xf numFmtId="49" fontId="5" fillId="0" borderId="27" xfId="1" applyNumberFormat="1" applyFont="1" applyFill="1" applyBorder="1" applyAlignment="1">
      <alignment horizontal="center" vertical="center"/>
    </xf>
    <xf numFmtId="0" fontId="3" fillId="0" borderId="7" xfId="1" applyFill="1" applyBorder="1"/>
    <xf numFmtId="165" fontId="3" fillId="0" borderId="30" xfId="1" applyNumberFormat="1" applyFill="1" applyBorder="1"/>
    <xf numFmtId="165" fontId="5" fillId="4" borderId="12" xfId="1" applyNumberFormat="1" applyFont="1" applyFill="1" applyBorder="1" applyProtection="1">
      <protection locked="0"/>
    </xf>
    <xf numFmtId="165" fontId="5" fillId="4" borderId="17" xfId="1" applyNumberFormat="1" applyFont="1" applyFill="1" applyBorder="1" applyProtection="1">
      <protection locked="0"/>
    </xf>
    <xf numFmtId="165" fontId="5" fillId="4" borderId="13" xfId="1" applyNumberFormat="1" applyFont="1" applyFill="1" applyBorder="1" applyAlignment="1" applyProtection="1">
      <alignment horizontal="right" vertical="center"/>
      <protection locked="0"/>
    </xf>
    <xf numFmtId="165" fontId="5" fillId="4" borderId="18" xfId="1" applyNumberFormat="1" applyFont="1" applyFill="1" applyBorder="1" applyAlignment="1" applyProtection="1">
      <alignment horizontal="right" vertical="center"/>
      <protection locked="0"/>
    </xf>
    <xf numFmtId="165" fontId="5" fillId="4" borderId="27" xfId="1" applyNumberFormat="1" applyFont="1" applyFill="1" applyBorder="1" applyAlignment="1" applyProtection="1">
      <alignment horizontal="right" vertical="center"/>
      <protection locked="0"/>
    </xf>
    <xf numFmtId="0" fontId="3" fillId="0" borderId="9" xfId="1" applyFill="1" applyBorder="1" applyAlignment="1">
      <alignment vertical="center"/>
    </xf>
    <xf numFmtId="0" fontId="3" fillId="0" borderId="26" xfId="1" applyFill="1" applyBorder="1" applyAlignment="1">
      <alignment vertical="center"/>
    </xf>
    <xf numFmtId="49" fontId="7" fillId="0" borderId="32" xfId="1" applyNumberFormat="1" applyFont="1" applyFill="1" applyBorder="1" applyAlignment="1">
      <alignment horizontal="center" wrapText="1"/>
    </xf>
    <xf numFmtId="0" fontId="7" fillId="0" borderId="33" xfId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center"/>
    </xf>
    <xf numFmtId="0" fontId="7" fillId="0" borderId="39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 vertical="center"/>
    </xf>
    <xf numFmtId="0" fontId="3" fillId="0" borderId="10" xfId="1" applyFill="1" applyBorder="1"/>
    <xf numFmtId="0" fontId="3" fillId="4" borderId="6" xfId="1" applyFill="1" applyBorder="1"/>
    <xf numFmtId="49" fontId="7" fillId="4" borderId="11" xfId="1" applyNumberFormat="1" applyFont="1" applyFill="1" applyBorder="1" applyAlignment="1" applyProtection="1">
      <alignment horizontal="center" wrapText="1"/>
      <protection locked="0"/>
    </xf>
    <xf numFmtId="0" fontId="7" fillId="4" borderId="20" xfId="1" applyFont="1" applyFill="1" applyBorder="1" applyAlignment="1" applyProtection="1">
      <alignment vertical="center"/>
      <protection locked="0"/>
    </xf>
    <xf numFmtId="0" fontId="7" fillId="4" borderId="36" xfId="1" applyFont="1" applyFill="1" applyBorder="1" applyProtection="1">
      <protection locked="0"/>
    </xf>
    <xf numFmtId="0" fontId="7" fillId="4" borderId="20" xfId="1" applyFont="1" applyFill="1" applyBorder="1" applyProtection="1">
      <protection locked="0"/>
    </xf>
    <xf numFmtId="0" fontId="7" fillId="4" borderId="24" xfId="1" applyFont="1" applyFill="1" applyBorder="1" applyProtection="1">
      <protection locked="0"/>
    </xf>
    <xf numFmtId="0" fontId="7" fillId="4" borderId="22" xfId="1" applyFont="1" applyFill="1" applyBorder="1" applyProtection="1">
      <protection locked="0"/>
    </xf>
    <xf numFmtId="0" fontId="7" fillId="4" borderId="41" xfId="1" applyFont="1" applyFill="1" applyBorder="1" applyAlignment="1" applyProtection="1">
      <alignment horizontal="center" vertical="center"/>
      <protection locked="0"/>
    </xf>
    <xf numFmtId="0" fontId="3" fillId="0" borderId="6" xfId="1" applyBorder="1" applyAlignment="1">
      <alignment horizontal="center"/>
    </xf>
    <xf numFmtId="0" fontId="2" fillId="0" borderId="9" xfId="1" applyFont="1" applyBorder="1" applyAlignment="1">
      <alignment horizontal="center" vertical="center" textRotation="90" wrapText="1"/>
    </xf>
    <xf numFmtId="0" fontId="5" fillId="0" borderId="6" xfId="1" applyFont="1" applyBorder="1" applyAlignment="1">
      <alignment horizontal="center" vertical="center" wrapText="1"/>
    </xf>
    <xf numFmtId="0" fontId="3" fillId="0" borderId="11" xfId="1" applyBorder="1" applyAlignment="1">
      <alignment horizontal="center" vertical="center"/>
    </xf>
    <xf numFmtId="49" fontId="3" fillId="0" borderId="7" xfId="1" applyNumberFormat="1" applyBorder="1" applyAlignment="1">
      <alignment horizontal="center" vertical="center"/>
    </xf>
    <xf numFmtId="0" fontId="3" fillId="0" borderId="15" xfId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35" xfId="1" applyBorder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3" fillId="0" borderId="18" xfId="1" applyBorder="1" applyAlignment="1">
      <alignment horizontal="center" vertical="center"/>
    </xf>
    <xf numFmtId="0" fontId="3" fillId="0" borderId="19" xfId="1" applyBorder="1" applyAlignment="1">
      <alignment horizontal="center" vertical="center"/>
    </xf>
    <xf numFmtId="0" fontId="3" fillId="0" borderId="15" xfId="1" applyBorder="1"/>
    <xf numFmtId="0" fontId="3" fillId="0" borderId="46" xfId="1" applyBorder="1" applyAlignment="1">
      <alignment horizontal="center" vertical="center"/>
    </xf>
    <xf numFmtId="0" fontId="3" fillId="0" borderId="23" xfId="1" applyBorder="1" applyAlignment="1">
      <alignment horizontal="center" vertical="center"/>
    </xf>
    <xf numFmtId="0" fontId="5" fillId="0" borderId="13" xfId="1" applyFont="1" applyFill="1" applyBorder="1" applyAlignment="1">
      <alignment vertical="center" wrapText="1"/>
    </xf>
    <xf numFmtId="49" fontId="3" fillId="0" borderId="12" xfId="1" applyNumberFormat="1" applyBorder="1" applyAlignment="1">
      <alignment horizontal="center"/>
    </xf>
    <xf numFmtId="49" fontId="3" fillId="0" borderId="14" xfId="1" applyNumberFormat="1" applyBorder="1" applyAlignment="1">
      <alignment horizontal="center"/>
    </xf>
    <xf numFmtId="49" fontId="3" fillId="0" borderId="15" xfId="1" applyNumberFormat="1" applyBorder="1" applyAlignment="1">
      <alignment horizontal="center"/>
    </xf>
    <xf numFmtId="0" fontId="5" fillId="0" borderId="18" xfId="1" applyFont="1" applyFill="1" applyBorder="1" applyAlignment="1">
      <alignment vertical="center" wrapText="1"/>
    </xf>
    <xf numFmtId="0" fontId="3" fillId="0" borderId="20" xfId="1" applyBorder="1" applyAlignment="1">
      <alignment horizontal="center" vertical="center"/>
    </xf>
    <xf numFmtId="0" fontId="5" fillId="0" borderId="27" xfId="1" applyFont="1" applyFill="1" applyBorder="1" applyAlignment="1">
      <alignment vertical="center" wrapText="1"/>
    </xf>
    <xf numFmtId="0" fontId="3" fillId="0" borderId="22" xfId="1" applyBorder="1" applyAlignment="1">
      <alignment horizontal="center" vertical="center"/>
    </xf>
    <xf numFmtId="49" fontId="3" fillId="0" borderId="38" xfId="1" applyNumberFormat="1" applyBorder="1" applyAlignment="1">
      <alignment horizontal="center" vertical="center"/>
    </xf>
    <xf numFmtId="0" fontId="8" fillId="0" borderId="6" xfId="1" applyFont="1" applyFill="1" applyBorder="1" applyAlignment="1">
      <alignment vertical="center" wrapText="1"/>
    </xf>
    <xf numFmtId="0" fontId="3" fillId="0" borderId="8" xfId="1" applyBorder="1" applyAlignment="1">
      <alignment horizontal="center" wrapText="1"/>
    </xf>
    <xf numFmtId="0" fontId="3" fillId="0" borderId="13" xfId="1" applyBorder="1" applyAlignment="1">
      <alignment horizontal="center" vertical="center"/>
    </xf>
    <xf numFmtId="0" fontId="3" fillId="0" borderId="14" xfId="1" applyBorder="1" applyAlignment="1">
      <alignment wrapText="1"/>
    </xf>
    <xf numFmtId="49" fontId="3" fillId="0" borderId="20" xfId="1" applyNumberFormat="1" applyBorder="1" applyAlignment="1">
      <alignment horizontal="center" wrapText="1"/>
    </xf>
    <xf numFmtId="0" fontId="3" fillId="0" borderId="37" xfId="1" applyBorder="1" applyAlignment="1">
      <alignment wrapText="1"/>
    </xf>
    <xf numFmtId="0" fontId="3" fillId="0" borderId="25" xfId="1" applyBorder="1" applyAlignment="1">
      <alignment horizontal="center" vertical="center"/>
    </xf>
    <xf numFmtId="0" fontId="3" fillId="0" borderId="34" xfId="1" applyBorder="1" applyAlignment="1">
      <alignment horizontal="center" vertical="center"/>
    </xf>
    <xf numFmtId="0" fontId="3" fillId="0" borderId="36" xfId="1" applyBorder="1" applyAlignment="1">
      <alignment horizontal="center" vertical="center"/>
    </xf>
    <xf numFmtId="0" fontId="3" fillId="0" borderId="15" xfId="1" applyBorder="1" applyAlignment="1"/>
    <xf numFmtId="49" fontId="3" fillId="0" borderId="34" xfId="1" applyNumberFormat="1" applyBorder="1" applyAlignment="1">
      <alignment horizontal="center"/>
    </xf>
    <xf numFmtId="49" fontId="3" fillId="0" borderId="25" xfId="1" applyNumberFormat="1" applyBorder="1" applyAlignment="1">
      <alignment horizontal="center"/>
    </xf>
    <xf numFmtId="49" fontId="3" fillId="0" borderId="36" xfId="1" applyNumberFormat="1" applyBorder="1" applyAlignment="1">
      <alignment horizontal="center"/>
    </xf>
    <xf numFmtId="0" fontId="3" fillId="0" borderId="20" xfId="1" applyBorder="1" applyAlignment="1"/>
    <xf numFmtId="0" fontId="3" fillId="0" borderId="21" xfId="1" applyBorder="1" applyAlignment="1">
      <alignment horizontal="center" vertical="center"/>
    </xf>
    <xf numFmtId="49" fontId="3" fillId="0" borderId="38" xfId="1" applyNumberFormat="1" applyBorder="1" applyAlignment="1">
      <alignment horizontal="center"/>
    </xf>
    <xf numFmtId="0" fontId="3" fillId="0" borderId="24" xfId="1" applyBorder="1" applyAlignment="1"/>
    <xf numFmtId="0" fontId="5" fillId="0" borderId="6" xfId="1" applyFont="1" applyBorder="1" applyAlignment="1">
      <alignment vertical="center"/>
    </xf>
    <xf numFmtId="0" fontId="5" fillId="0" borderId="12" xfId="1" applyFont="1" applyBorder="1" applyAlignment="1">
      <alignment horizontal="center"/>
    </xf>
    <xf numFmtId="49" fontId="5" fillId="0" borderId="14" xfId="1" applyNumberFormat="1" applyFont="1" applyBorder="1" applyAlignment="1">
      <alignment horizontal="center" wrapText="1"/>
    </xf>
    <xf numFmtId="49" fontId="5" fillId="0" borderId="9" xfId="1" applyNumberFormat="1" applyFont="1" applyBorder="1" applyAlignment="1">
      <alignment horizontal="center" wrapText="1"/>
    </xf>
    <xf numFmtId="49" fontId="5" fillId="0" borderId="19" xfId="1" applyNumberFormat="1" applyFont="1" applyBorder="1" applyAlignment="1">
      <alignment horizontal="center" wrapText="1"/>
    </xf>
    <xf numFmtId="0" fontId="5" fillId="0" borderId="17" xfId="1" applyFont="1" applyBorder="1" applyAlignment="1">
      <alignment horizontal="left" vertical="center" wrapText="1"/>
    </xf>
    <xf numFmtId="49" fontId="5" fillId="0" borderId="45" xfId="1" applyNumberFormat="1" applyFont="1" applyBorder="1" applyAlignment="1">
      <alignment horizontal="center"/>
    </xf>
    <xf numFmtId="49" fontId="5" fillId="0" borderId="19" xfId="1" applyNumberFormat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49" fontId="5" fillId="0" borderId="19" xfId="1" applyNumberFormat="1" applyFont="1" applyBorder="1" applyAlignment="1">
      <alignment horizontal="center" vertical="center"/>
    </xf>
    <xf numFmtId="0" fontId="5" fillId="0" borderId="37" xfId="1" applyFont="1" applyBorder="1" applyAlignment="1">
      <alignment horizontal="center" wrapText="1"/>
    </xf>
    <xf numFmtId="0" fontId="5" fillId="0" borderId="19" xfId="1" applyFont="1" applyBorder="1" applyAlignment="1">
      <alignment horizontal="center" wrapText="1"/>
    </xf>
    <xf numFmtId="0" fontId="5" fillId="0" borderId="19" xfId="1" applyFont="1" applyBorder="1"/>
    <xf numFmtId="0" fontId="5" fillId="0" borderId="34" xfId="1" applyFont="1" applyBorder="1" applyAlignment="1">
      <alignment horizontal="center"/>
    </xf>
    <xf numFmtId="49" fontId="5" fillId="0" borderId="17" xfId="1" applyNumberFormat="1" applyFont="1" applyBorder="1" applyAlignment="1">
      <alignment horizontal="center" vertical="center"/>
    </xf>
    <xf numFmtId="49" fontId="5" fillId="0" borderId="38" xfId="1" applyNumberFormat="1" applyFont="1" applyBorder="1" applyAlignment="1">
      <alignment horizontal="center" vertical="center"/>
    </xf>
    <xf numFmtId="0" fontId="5" fillId="0" borderId="21" xfId="1" applyFont="1" applyBorder="1"/>
    <xf numFmtId="0" fontId="5" fillId="0" borderId="21" xfId="1" applyFont="1" applyBorder="1" applyAlignment="1">
      <alignment horizontal="center" wrapText="1"/>
    </xf>
    <xf numFmtId="0" fontId="5" fillId="0" borderId="22" xfId="1" applyFont="1" applyBorder="1"/>
    <xf numFmtId="0" fontId="8" fillId="0" borderId="1" xfId="1" applyFont="1" applyFill="1" applyBorder="1" applyAlignment="1">
      <alignment wrapText="1"/>
    </xf>
    <xf numFmtId="0" fontId="3" fillId="0" borderId="40" xfId="1" applyBorder="1"/>
    <xf numFmtId="49" fontId="3" fillId="0" borderId="28" xfId="1" applyNumberFormat="1" applyBorder="1" applyAlignment="1">
      <alignment horizontal="center" vertical="center" wrapText="1"/>
    </xf>
    <xf numFmtId="0" fontId="3" fillId="0" borderId="17" xfId="1" applyBorder="1" applyAlignment="1">
      <alignment wrapText="1"/>
    </xf>
    <xf numFmtId="0" fontId="3" fillId="0" borderId="17" xfId="1" applyBorder="1" applyAlignment="1">
      <alignment horizontal="center" vertical="center"/>
    </xf>
    <xf numFmtId="14" fontId="3" fillId="0" borderId="18" xfId="1" applyNumberFormat="1" applyBorder="1" applyAlignment="1">
      <alignment horizontal="center" vertical="center"/>
    </xf>
    <xf numFmtId="0" fontId="3" fillId="0" borderId="45" xfId="1" applyBorder="1"/>
    <xf numFmtId="14" fontId="3" fillId="0" borderId="46" xfId="1" applyNumberFormat="1" applyBorder="1" applyAlignment="1">
      <alignment horizontal="center" vertical="center"/>
    </xf>
    <xf numFmtId="49" fontId="3" fillId="0" borderId="23" xfId="1" applyNumberFormat="1" applyBorder="1" applyAlignment="1">
      <alignment horizontal="center" vertical="center"/>
    </xf>
    <xf numFmtId="0" fontId="3" fillId="0" borderId="40" xfId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14" fontId="3" fillId="0" borderId="6" xfId="1" applyNumberFormat="1" applyBorder="1" applyAlignment="1">
      <alignment horizontal="center" vertical="center"/>
    </xf>
    <xf numFmtId="49" fontId="3" fillId="0" borderId="9" xfId="1" applyNumberFormat="1" applyBorder="1" applyAlignment="1">
      <alignment horizontal="center" vertical="center"/>
    </xf>
    <xf numFmtId="0" fontId="3" fillId="0" borderId="2" xfId="1" applyBorder="1" applyAlignment="1">
      <alignment horizontal="left" vertical="center"/>
    </xf>
    <xf numFmtId="14" fontId="3" fillId="0" borderId="28" xfId="1" applyNumberFormat="1" applyBorder="1" applyAlignment="1">
      <alignment horizontal="center" vertical="center"/>
    </xf>
    <xf numFmtId="0" fontId="2" fillId="0" borderId="28" xfId="1" applyFont="1" applyBorder="1"/>
    <xf numFmtId="49" fontId="3" fillId="0" borderId="7" xfId="1" applyNumberFormat="1" applyBorder="1" applyAlignment="1">
      <alignment horizontal="center"/>
    </xf>
    <xf numFmtId="0" fontId="3" fillId="0" borderId="12" xfId="1" applyBorder="1" applyAlignment="1">
      <alignment wrapText="1"/>
    </xf>
    <xf numFmtId="0" fontId="3" fillId="0" borderId="8" xfId="1" applyBorder="1" applyAlignment="1">
      <alignment horizontal="center"/>
    </xf>
    <xf numFmtId="0" fontId="3" fillId="0" borderId="18" xfId="1" applyBorder="1" applyAlignment="1">
      <alignment horizontal="center"/>
    </xf>
    <xf numFmtId="0" fontId="3" fillId="0" borderId="38" xfId="1" applyBorder="1" applyAlignment="1">
      <alignment wrapText="1"/>
    </xf>
    <xf numFmtId="0" fontId="3" fillId="0" borderId="34" xfId="1" applyBorder="1" applyAlignment="1">
      <alignment horizontal="center"/>
    </xf>
    <xf numFmtId="49" fontId="3" fillId="0" borderId="26" xfId="1" applyNumberFormat="1" applyBorder="1" applyAlignment="1">
      <alignment horizontal="center" wrapText="1"/>
    </xf>
    <xf numFmtId="0" fontId="3" fillId="0" borderId="22" xfId="1" applyBorder="1"/>
    <xf numFmtId="0" fontId="2" fillId="0" borderId="28" xfId="1" applyFont="1" applyFill="1" applyBorder="1" applyAlignment="1">
      <alignment wrapText="1"/>
    </xf>
    <xf numFmtId="0" fontId="3" fillId="5" borderId="0" xfId="1" applyFill="1"/>
    <xf numFmtId="0" fontId="4" fillId="5" borderId="0" xfId="1" applyFont="1" applyFill="1"/>
    <xf numFmtId="0" fontId="3" fillId="0" borderId="28" xfId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49" fontId="9" fillId="0" borderId="7" xfId="1" applyNumberFormat="1" applyFont="1" applyBorder="1" applyAlignment="1">
      <alignment horizontal="center" vertical="center" wrapText="1"/>
    </xf>
    <xf numFmtId="49" fontId="9" fillId="0" borderId="6" xfId="1" applyNumberFormat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/>
    </xf>
    <xf numFmtId="49" fontId="3" fillId="5" borderId="7" xfId="1" applyNumberFormat="1" applyFill="1" applyBorder="1" applyAlignment="1">
      <alignment horizontal="center" vertical="center"/>
    </xf>
    <xf numFmtId="49" fontId="3" fillId="5" borderId="6" xfId="1" applyNumberFormat="1" applyFill="1" applyBorder="1" applyAlignment="1">
      <alignment horizontal="center" vertical="center"/>
    </xf>
    <xf numFmtId="0" fontId="5" fillId="0" borderId="48" xfId="1" applyFont="1" applyFill="1" applyBorder="1" applyAlignment="1">
      <alignment horizontal="left" vertical="center" wrapText="1"/>
    </xf>
    <xf numFmtId="0" fontId="5" fillId="0" borderId="49" xfId="1" applyFont="1" applyFill="1" applyBorder="1" applyAlignment="1">
      <alignment horizontal="center" vertical="center"/>
    </xf>
    <xf numFmtId="0" fontId="5" fillId="0" borderId="48" xfId="1" applyFont="1" applyFill="1" applyBorder="1" applyAlignment="1">
      <alignment horizontal="center" vertical="center"/>
    </xf>
    <xf numFmtId="14" fontId="3" fillId="5" borderId="49" xfId="1" applyNumberFormat="1" applyFill="1" applyBorder="1" applyAlignment="1">
      <alignment horizontal="center" vertical="center"/>
    </xf>
    <xf numFmtId="49" fontId="3" fillId="0" borderId="48" xfId="1" applyNumberFormat="1" applyBorder="1" applyAlignment="1">
      <alignment horizontal="center" vertical="center"/>
    </xf>
    <xf numFmtId="49" fontId="3" fillId="0" borderId="49" xfId="1" applyNumberFormat="1" applyBorder="1" applyAlignment="1">
      <alignment horizontal="center" vertical="center"/>
    </xf>
    <xf numFmtId="0" fontId="5" fillId="0" borderId="50" xfId="1" applyFont="1" applyFill="1" applyBorder="1" applyAlignment="1">
      <alignment horizontal="left" vertical="center" wrapText="1"/>
    </xf>
    <xf numFmtId="0" fontId="5" fillId="0" borderId="29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/>
    </xf>
    <xf numFmtId="14" fontId="5" fillId="5" borderId="29" xfId="1" applyNumberFormat="1" applyFont="1" applyFill="1" applyBorder="1" applyAlignment="1">
      <alignment horizontal="center" vertical="center"/>
    </xf>
    <xf numFmtId="49" fontId="3" fillId="0" borderId="29" xfId="1" applyNumberFormat="1" applyBorder="1" applyAlignment="1">
      <alignment horizontal="center" vertical="center"/>
    </xf>
    <xf numFmtId="0" fontId="8" fillId="0" borderId="28" xfId="1" applyFont="1" applyFill="1" applyBorder="1" applyAlignment="1">
      <alignment horizontal="left" vertical="center" wrapText="1"/>
    </xf>
    <xf numFmtId="0" fontId="5" fillId="0" borderId="9" xfId="1" applyFont="1" applyBorder="1" applyAlignment="1">
      <alignment vertical="center" wrapText="1"/>
    </xf>
    <xf numFmtId="0" fontId="5" fillId="0" borderId="31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 textRotation="90" wrapText="1"/>
    </xf>
    <xf numFmtId="0" fontId="5" fillId="0" borderId="13" xfId="1" applyFont="1" applyBorder="1" applyAlignment="1">
      <alignment wrapText="1"/>
    </xf>
    <xf numFmtId="0" fontId="5" fillId="0" borderId="12" xfId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wrapText="1"/>
    </xf>
    <xf numFmtId="0" fontId="5" fillId="0" borderId="17" xfId="1" applyFont="1" applyBorder="1" applyAlignment="1">
      <alignment horizontal="center" vertical="center"/>
    </xf>
    <xf numFmtId="0" fontId="5" fillId="0" borderId="27" xfId="1" applyFont="1" applyBorder="1" applyAlignment="1">
      <alignment wrapText="1"/>
    </xf>
    <xf numFmtId="0" fontId="5" fillId="0" borderId="38" xfId="1" applyFont="1" applyBorder="1" applyAlignment="1">
      <alignment horizontal="center" vertical="center"/>
    </xf>
    <xf numFmtId="0" fontId="8" fillId="0" borderId="26" xfId="1" applyFont="1" applyFill="1" applyBorder="1" applyAlignment="1">
      <alignment wrapText="1"/>
    </xf>
    <xf numFmtId="0" fontId="2" fillId="0" borderId="9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3" fillId="0" borderId="16" xfId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17" fontId="3" fillId="0" borderId="9" xfId="1" applyNumberFormat="1" applyBorder="1" applyAlignment="1">
      <alignment horizontal="center" vertical="center" wrapText="1"/>
    </xf>
    <xf numFmtId="0" fontId="3" fillId="0" borderId="26" xfId="1" applyBorder="1" applyAlignment="1">
      <alignment horizontal="center" vertical="center"/>
    </xf>
    <xf numFmtId="0" fontId="3" fillId="4" borderId="9" xfId="1" applyFill="1" applyBorder="1" applyAlignment="1" applyProtection="1">
      <alignment vertical="center"/>
      <protection locked="0"/>
    </xf>
    <xf numFmtId="0" fontId="3" fillId="4" borderId="26" xfId="1" applyFill="1" applyBorder="1" applyAlignment="1" applyProtection="1">
      <alignment vertical="center"/>
      <protection locked="0"/>
    </xf>
    <xf numFmtId="0" fontId="3" fillId="0" borderId="9" xfId="1" applyFill="1" applyBorder="1" applyAlignment="1">
      <alignment horizontal="center" vertical="center"/>
    </xf>
    <xf numFmtId="0" fontId="3" fillId="0" borderId="26" xfId="1" applyFill="1" applyBorder="1" applyAlignment="1">
      <alignment horizontal="center" vertical="center"/>
    </xf>
    <xf numFmtId="0" fontId="3" fillId="0" borderId="9" xfId="1" applyFill="1" applyBorder="1" applyAlignment="1">
      <alignment vertical="center"/>
    </xf>
    <xf numFmtId="0" fontId="3" fillId="0" borderId="26" xfId="1" applyFill="1" applyBorder="1" applyAlignment="1">
      <alignment vertical="center"/>
    </xf>
    <xf numFmtId="0" fontId="3" fillId="0" borderId="9" xfId="1" applyBorder="1" applyAlignment="1">
      <alignment wrapText="1"/>
    </xf>
    <xf numFmtId="0" fontId="3" fillId="0" borderId="26" xfId="1" applyBorder="1" applyAlignment="1"/>
    <xf numFmtId="0" fontId="2" fillId="0" borderId="9" xfId="1" applyFont="1" applyBorder="1" applyAlignment="1">
      <alignment horizontal="center" vertical="center" textRotation="90" wrapText="1"/>
    </xf>
    <xf numFmtId="0" fontId="2" fillId="0" borderId="16" xfId="1" applyFont="1" applyBorder="1" applyAlignment="1">
      <alignment horizontal="center" vertical="center" textRotation="90" wrapText="1"/>
    </xf>
    <xf numFmtId="0" fontId="3" fillId="0" borderId="16" xfId="1" applyBorder="1" applyAlignment="1">
      <alignment horizontal="center" vertical="center" textRotation="90" wrapText="1"/>
    </xf>
    <xf numFmtId="0" fontId="3" fillId="0" borderId="26" xfId="1" applyBorder="1" applyAlignment="1">
      <alignment horizontal="center" vertical="center" textRotation="90" wrapText="1"/>
    </xf>
    <xf numFmtId="0" fontId="5" fillId="0" borderId="9" xfId="1" applyFont="1" applyBorder="1" applyAlignment="1">
      <alignment vertical="center" wrapText="1"/>
    </xf>
    <xf numFmtId="0" fontId="3" fillId="0" borderId="26" xfId="1" applyBorder="1" applyAlignment="1">
      <alignment vertical="center" wrapText="1"/>
    </xf>
    <xf numFmtId="0" fontId="3" fillId="0" borderId="9" xfId="1" applyBorder="1" applyAlignment="1">
      <alignment horizontal="center" vertical="center"/>
    </xf>
    <xf numFmtId="0" fontId="3" fillId="0" borderId="16" xfId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3" fillId="0" borderId="16" xfId="1" applyBorder="1" applyAlignment="1">
      <alignment textRotation="90" wrapText="1"/>
    </xf>
    <xf numFmtId="0" fontId="3" fillId="0" borderId="26" xfId="1" applyBorder="1" applyAlignment="1">
      <alignment textRotation="90" wrapText="1"/>
    </xf>
    <xf numFmtId="0" fontId="2" fillId="0" borderId="26" xfId="1" applyFont="1" applyBorder="1" applyAlignment="1">
      <alignment horizontal="center" vertical="center" textRotation="90" wrapText="1"/>
    </xf>
    <xf numFmtId="0" fontId="2" fillId="0" borderId="44" xfId="1" applyFont="1" applyBorder="1" applyAlignment="1">
      <alignment horizontal="center" vertical="center" textRotation="90"/>
    </xf>
    <xf numFmtId="0" fontId="2" fillId="0" borderId="42" xfId="1" applyFont="1" applyBorder="1" applyAlignment="1">
      <alignment horizontal="center" vertical="center" textRotation="90"/>
    </xf>
    <xf numFmtId="0" fontId="2" fillId="0" borderId="44" xfId="1" applyFont="1" applyBorder="1" applyAlignment="1">
      <alignment horizontal="center" vertical="center" textRotation="90" wrapText="1"/>
    </xf>
    <xf numFmtId="0" fontId="3" fillId="0" borderId="42" xfId="1" applyBorder="1" applyAlignment="1">
      <alignment horizontal="center" vertical="center" textRotation="90" wrapText="1"/>
    </xf>
    <xf numFmtId="0" fontId="3" fillId="0" borderId="45" xfId="1" applyBorder="1" applyAlignment="1">
      <alignment horizontal="center" vertical="center"/>
    </xf>
    <xf numFmtId="49" fontId="3" fillId="0" borderId="51" xfId="1" applyNumberFormat="1" applyBorder="1" applyAlignment="1">
      <alignment horizontal="center" vertical="center"/>
    </xf>
    <xf numFmtId="0" fontId="3" fillId="0" borderId="52" xfId="1" applyBorder="1" applyAlignment="1">
      <alignment horizontal="center" vertical="center"/>
    </xf>
    <xf numFmtId="0" fontId="3" fillId="0" borderId="42" xfId="1" applyBorder="1" applyAlignment="1">
      <alignment horizontal="center" vertical="center"/>
    </xf>
    <xf numFmtId="0" fontId="3" fillId="0" borderId="30" xfId="1" applyBorder="1" applyAlignment="1">
      <alignment horizontal="center" vertical="center"/>
    </xf>
    <xf numFmtId="0" fontId="3" fillId="0" borderId="8" xfId="1" applyBorder="1"/>
    <xf numFmtId="0" fontId="3" fillId="0" borderId="9" xfId="1" applyBorder="1" applyAlignment="1">
      <alignment horizontal="center" wrapText="1"/>
    </xf>
    <xf numFmtId="0" fontId="2" fillId="0" borderId="31" xfId="1" applyFont="1" applyBorder="1" applyAlignment="1">
      <alignment horizontal="center" vertical="center" textRotation="90" wrapText="1"/>
    </xf>
    <xf numFmtId="0" fontId="5" fillId="0" borderId="13" xfId="1" applyFont="1" applyBorder="1" applyAlignment="1">
      <alignment horizontal="left" vertical="center" wrapText="1"/>
    </xf>
    <xf numFmtId="49" fontId="3" fillId="0" borderId="53" xfId="1" applyNumberFormat="1" applyBorder="1" applyAlignment="1">
      <alignment horizontal="center" vertical="center"/>
    </xf>
    <xf numFmtId="49" fontId="3" fillId="0" borderId="54" xfId="1" applyNumberFormat="1" applyBorder="1" applyAlignment="1">
      <alignment horizontal="center" vertical="center"/>
    </xf>
    <xf numFmtId="49" fontId="3" fillId="0" borderId="55" xfId="1" applyNumberFormat="1" applyBorder="1" applyAlignment="1">
      <alignment horizontal="center" vertical="center"/>
    </xf>
    <xf numFmtId="49" fontId="3" fillId="0" borderId="56" xfId="1" applyNumberFormat="1" applyBorder="1" applyAlignment="1">
      <alignment horizontal="center" vertical="center"/>
    </xf>
    <xf numFmtId="49" fontId="3" fillId="0" borderId="57" xfId="1" applyNumberFormat="1" applyBorder="1" applyAlignment="1">
      <alignment horizontal="center" vertical="center"/>
    </xf>
    <xf numFmtId="49" fontId="3" fillId="0" borderId="58" xfId="1" applyNumberFormat="1" applyBorder="1" applyAlignment="1">
      <alignment horizontal="center" vertical="center"/>
    </xf>
    <xf numFmtId="0" fontId="5" fillId="0" borderId="18" xfId="1" applyFont="1" applyBorder="1" applyAlignment="1">
      <alignment horizontal="left" vertical="center" wrapText="1"/>
    </xf>
    <xf numFmtId="0" fontId="2" fillId="0" borderId="42" xfId="1" applyFont="1" applyBorder="1" applyAlignment="1">
      <alignment horizontal="center" vertical="center" textRotation="90" wrapText="1"/>
    </xf>
    <xf numFmtId="0" fontId="3" fillId="0" borderId="27" xfId="1" applyBorder="1" applyAlignment="1">
      <alignment horizontal="center" vertical="center"/>
    </xf>
    <xf numFmtId="49" fontId="3" fillId="0" borderId="59" xfId="1" applyNumberFormat="1" applyBorder="1" applyAlignment="1">
      <alignment horizontal="center" vertical="center"/>
    </xf>
    <xf numFmtId="49" fontId="3" fillId="0" borderId="60" xfId="1" applyNumberFormat="1" applyBorder="1" applyAlignment="1">
      <alignment horizontal="center" vertical="center"/>
    </xf>
    <xf numFmtId="49" fontId="3" fillId="0" borderId="61" xfId="1" applyNumberFormat="1" applyBorder="1" applyAlignment="1">
      <alignment horizontal="center" vertical="center"/>
    </xf>
    <xf numFmtId="49" fontId="3" fillId="0" borderId="53" xfId="1" applyNumberFormat="1" applyBorder="1" applyAlignment="1">
      <alignment horizontal="center"/>
    </xf>
    <xf numFmtId="49" fontId="3" fillId="0" borderId="54" xfId="1" applyNumberFormat="1" applyBorder="1" applyAlignment="1">
      <alignment horizontal="center"/>
    </xf>
    <xf numFmtId="49" fontId="3" fillId="0" borderId="62" xfId="1" applyNumberFormat="1" applyBorder="1" applyAlignment="1">
      <alignment horizontal="center"/>
    </xf>
    <xf numFmtId="49" fontId="3" fillId="0" borderId="5" xfId="1" applyNumberFormat="1" applyBorder="1" applyAlignment="1">
      <alignment horizontal="center" vertical="center"/>
    </xf>
    <xf numFmtId="49" fontId="3" fillId="0" borderId="56" xfId="1" applyNumberFormat="1" applyBorder="1" applyAlignment="1">
      <alignment horizontal="center"/>
    </xf>
    <xf numFmtId="49" fontId="3" fillId="0" borderId="57" xfId="1" applyNumberFormat="1" applyBorder="1" applyAlignment="1">
      <alignment horizontal="center"/>
    </xf>
    <xf numFmtId="49" fontId="3" fillId="0" borderId="5" xfId="1" applyNumberFormat="1" applyBorder="1" applyAlignment="1">
      <alignment horizontal="center"/>
    </xf>
    <xf numFmtId="0" fontId="3" fillId="0" borderId="20" xfId="1" applyBorder="1" applyAlignment="1">
      <alignment wrapText="1"/>
    </xf>
    <xf numFmtId="0" fontId="3" fillId="0" borderId="46" xfId="1" applyBorder="1" applyAlignment="1">
      <alignment horizontal="center"/>
    </xf>
    <xf numFmtId="49" fontId="3" fillId="0" borderId="60" xfId="1" applyNumberFormat="1" applyBorder="1" applyAlignment="1">
      <alignment horizontal="center"/>
    </xf>
    <xf numFmtId="49" fontId="3" fillId="0" borderId="63" xfId="1" applyNumberFormat="1" applyBorder="1" applyAlignment="1">
      <alignment horizontal="center"/>
    </xf>
    <xf numFmtId="0" fontId="8" fillId="0" borderId="7" xfId="1" applyFont="1" applyFill="1" applyBorder="1" applyAlignment="1">
      <alignment vertical="center" wrapText="1"/>
    </xf>
    <xf numFmtId="0" fontId="5" fillId="0" borderId="7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textRotation="90" wrapText="1"/>
    </xf>
    <xf numFmtId="49" fontId="3" fillId="0" borderId="6" xfId="1" applyNumberForma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49" fontId="3" fillId="0" borderId="14" xfId="1" applyNumberFormat="1" applyFill="1" applyBorder="1" applyAlignment="1">
      <alignment horizontal="center" vertical="center"/>
    </xf>
    <xf numFmtId="0" fontId="5" fillId="0" borderId="16" xfId="1" applyFont="1" applyBorder="1" applyAlignment="1">
      <alignment horizontal="center" vertical="center" wrapText="1"/>
    </xf>
    <xf numFmtId="49" fontId="3" fillId="0" borderId="19" xfId="1" applyNumberFormat="1" applyFill="1" applyBorder="1" applyAlignment="1">
      <alignment horizontal="center" vertical="center"/>
    </xf>
    <xf numFmtId="0" fontId="5" fillId="0" borderId="20" xfId="1" applyFont="1" applyBorder="1" applyAlignment="1">
      <alignment wrapText="1"/>
    </xf>
    <xf numFmtId="0" fontId="2" fillId="0" borderId="9" xfId="1" applyFont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 wrapText="1"/>
    </xf>
    <xf numFmtId="49" fontId="3" fillId="0" borderId="13" xfId="1" applyNumberForma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5" fillId="0" borderId="18" xfId="1" applyFont="1" applyFill="1" applyBorder="1" applyAlignment="1">
      <alignment horizontal="left" vertical="center" wrapText="1"/>
    </xf>
    <xf numFmtId="49" fontId="3" fillId="0" borderId="18" xfId="1" applyNumberFormat="1" applyFill="1" applyBorder="1" applyAlignment="1">
      <alignment horizontal="center" vertical="center"/>
    </xf>
    <xf numFmtId="0" fontId="5" fillId="0" borderId="46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center" vertical="center"/>
    </xf>
    <xf numFmtId="0" fontId="5" fillId="0" borderId="45" xfId="1" applyFont="1" applyBorder="1" applyAlignment="1">
      <alignment horizontal="center" vertical="center"/>
    </xf>
    <xf numFmtId="49" fontId="3" fillId="0" borderId="46" xfId="1" applyNumberFormat="1" applyBorder="1" applyAlignment="1">
      <alignment horizontal="center" vertical="center"/>
    </xf>
    <xf numFmtId="49" fontId="3" fillId="0" borderId="24" xfId="1" applyNumberFormat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8" xfId="1" applyFont="1" applyBorder="1" applyAlignment="1">
      <alignment horizontal="center"/>
    </xf>
    <xf numFmtId="0" fontId="5" fillId="0" borderId="14" xfId="1" applyFont="1" applyBorder="1"/>
    <xf numFmtId="0" fontId="5" fillId="0" borderId="18" xfId="1" applyFont="1" applyBorder="1" applyAlignment="1">
      <alignment horizontal="center"/>
    </xf>
    <xf numFmtId="3" fontId="5" fillId="0" borderId="9" xfId="1" applyNumberFormat="1" applyFont="1" applyFill="1" applyBorder="1" applyAlignment="1">
      <alignment horizontal="center" vertical="center"/>
    </xf>
    <xf numFmtId="3" fontId="5" fillId="0" borderId="9" xfId="1" applyNumberFormat="1" applyFont="1" applyFill="1" applyBorder="1" applyAlignment="1">
      <alignment horizontal="right" vertical="center"/>
    </xf>
    <xf numFmtId="3" fontId="5" fillId="0" borderId="14" xfId="1" applyNumberFormat="1" applyFont="1" applyFill="1" applyBorder="1" applyAlignment="1">
      <alignment horizontal="center" vertical="center"/>
    </xf>
    <xf numFmtId="3" fontId="5" fillId="0" borderId="14" xfId="1" applyNumberFormat="1" applyFont="1" applyFill="1" applyBorder="1" applyAlignment="1">
      <alignment horizontal="right" vertical="center"/>
    </xf>
    <xf numFmtId="3" fontId="5" fillId="0" borderId="21" xfId="1" applyNumberFormat="1" applyFont="1" applyFill="1" applyBorder="1" applyAlignment="1">
      <alignment horizontal="center" vertical="center"/>
    </xf>
    <xf numFmtId="3" fontId="5" fillId="0" borderId="26" xfId="1" applyNumberFormat="1" applyFont="1" applyFill="1" applyBorder="1" applyAlignment="1">
      <alignment horizontal="right" vertical="center"/>
    </xf>
    <xf numFmtId="0" fontId="5" fillId="0" borderId="26" xfId="1" applyFont="1" applyFill="1" applyBorder="1" applyAlignment="1">
      <alignment horizontal="left" vertical="center"/>
    </xf>
    <xf numFmtId="165" fontId="7" fillId="0" borderId="26" xfId="1" applyNumberFormat="1" applyFont="1" applyFill="1" applyBorder="1"/>
    <xf numFmtId="0" fontId="3" fillId="4" borderId="6" xfId="1" applyFill="1" applyBorder="1" applyAlignment="1" applyProtection="1">
      <alignment horizontal="center" vertical="center"/>
      <protection locked="0"/>
    </xf>
    <xf numFmtId="165" fontId="5" fillId="4" borderId="31" xfId="1" applyNumberFormat="1" applyFont="1" applyFill="1" applyBorder="1" applyAlignment="1" applyProtection="1">
      <alignment vertical="center"/>
      <protection locked="0"/>
    </xf>
    <xf numFmtId="0" fontId="5" fillId="0" borderId="7" xfId="1" applyFont="1" applyBorder="1" applyAlignment="1" applyProtection="1">
      <alignment horizontal="left" vertical="center"/>
      <protection locked="0"/>
    </xf>
    <xf numFmtId="0" fontId="3" fillId="0" borderId="10" xfId="1" applyFill="1" applyBorder="1" applyAlignment="1">
      <alignment horizontal="center" vertical="center" wrapText="1"/>
    </xf>
    <xf numFmtId="0" fontId="3" fillId="0" borderId="6" xfId="1" applyFill="1" applyBorder="1" applyAlignment="1">
      <alignment horizontal="center" vertical="center"/>
    </xf>
    <xf numFmtId="0" fontId="3" fillId="0" borderId="13" xfId="1" applyFill="1" applyBorder="1" applyAlignment="1">
      <alignment horizontal="center" vertical="center"/>
    </xf>
    <xf numFmtId="0" fontId="3" fillId="0" borderId="14" xfId="1" applyFill="1" applyBorder="1" applyAlignment="1">
      <alignment vertical="center"/>
    </xf>
    <xf numFmtId="0" fontId="3" fillId="0" borderId="44" xfId="1" applyFill="1" applyBorder="1" applyAlignment="1">
      <alignment horizontal="center" vertical="center"/>
    </xf>
    <xf numFmtId="0" fontId="3" fillId="0" borderId="19" xfId="1" applyFill="1" applyBorder="1" applyAlignment="1">
      <alignment vertical="center"/>
    </xf>
    <xf numFmtId="0" fontId="3" fillId="0" borderId="17" xfId="1" applyFill="1" applyBorder="1" applyAlignment="1">
      <alignment horizontal="center" vertical="center"/>
    </xf>
    <xf numFmtId="49" fontId="3" fillId="0" borderId="35" xfId="1" applyNumberFormat="1" applyFill="1" applyBorder="1" applyAlignment="1">
      <alignment horizontal="center" vertical="center"/>
    </xf>
    <xf numFmtId="0" fontId="3" fillId="0" borderId="25" xfId="1" applyFill="1" applyBorder="1" applyAlignment="1">
      <alignment vertical="center"/>
    </xf>
    <xf numFmtId="49" fontId="3" fillId="0" borderId="46" xfId="1" applyNumberFormat="1" applyFill="1" applyBorder="1" applyAlignment="1">
      <alignment horizontal="center" vertical="center"/>
    </xf>
    <xf numFmtId="0" fontId="3" fillId="0" borderId="21" xfId="1" applyFill="1" applyBorder="1" applyAlignment="1">
      <alignment vertical="center"/>
    </xf>
    <xf numFmtId="49" fontId="5" fillId="0" borderId="10" xfId="1" applyNumberFormat="1" applyFont="1" applyFill="1" applyBorder="1" applyAlignment="1">
      <alignment horizontal="center" vertical="center"/>
    </xf>
    <xf numFmtId="0" fontId="3" fillId="4" borderId="6" xfId="1" applyFill="1" applyBorder="1" applyProtection="1">
      <protection locked="0"/>
    </xf>
    <xf numFmtId="0" fontId="3" fillId="4" borderId="6" xfId="1" applyFill="1" applyBorder="1" applyAlignment="1" applyProtection="1">
      <alignment vertical="center"/>
      <protection locked="0"/>
    </xf>
    <xf numFmtId="0" fontId="3" fillId="4" borderId="14" xfId="1" applyFill="1" applyBorder="1" applyProtection="1">
      <protection locked="0"/>
    </xf>
    <xf numFmtId="0" fontId="3" fillId="4" borderId="16" xfId="1" applyFill="1" applyBorder="1" applyProtection="1">
      <protection locked="0"/>
    </xf>
    <xf numFmtId="0" fontId="3" fillId="4" borderId="19" xfId="1" applyFill="1" applyBorder="1" applyAlignment="1" applyProtection="1">
      <alignment vertical="top"/>
      <protection locked="0"/>
    </xf>
    <xf numFmtId="49" fontId="3" fillId="4" borderId="35" xfId="1" applyNumberFormat="1" applyFill="1" applyBorder="1" applyProtection="1">
      <protection locked="0"/>
    </xf>
    <xf numFmtId="49" fontId="3" fillId="4" borderId="18" xfId="1" applyNumberFormat="1" applyFill="1" applyBorder="1" applyProtection="1">
      <protection locked="0"/>
    </xf>
    <xf numFmtId="49" fontId="3" fillId="4" borderId="46" xfId="1" applyNumberFormat="1" applyFill="1" applyBorder="1" applyProtection="1">
      <protection locked="0"/>
    </xf>
    <xf numFmtId="49" fontId="5" fillId="4" borderId="10" xfId="1" applyNumberFormat="1" applyFont="1" applyFill="1" applyBorder="1" applyAlignment="1" applyProtection="1">
      <alignment horizontal="left" vertical="center"/>
      <protection locked="0"/>
    </xf>
    <xf numFmtId="0" fontId="3" fillId="0" borderId="10" xfId="1" applyFill="1" applyBorder="1" applyAlignment="1">
      <alignment horizontal="center" vertical="center"/>
    </xf>
    <xf numFmtId="49" fontId="5" fillId="0" borderId="14" xfId="1" applyNumberFormat="1" applyFont="1" applyFill="1" applyBorder="1" applyAlignment="1">
      <alignment horizontal="center" vertical="center"/>
    </xf>
    <xf numFmtId="49" fontId="3" fillId="0" borderId="15" xfId="1" applyNumberFormat="1" applyFill="1" applyBorder="1" applyAlignment="1">
      <alignment horizontal="right"/>
    </xf>
    <xf numFmtId="49" fontId="5" fillId="0" borderId="19" xfId="1" applyNumberFormat="1" applyFont="1" applyFill="1" applyBorder="1" applyAlignment="1">
      <alignment horizontal="center" vertical="center"/>
    </xf>
    <xf numFmtId="49" fontId="5" fillId="0" borderId="21" xfId="1" applyNumberFormat="1" applyFont="1" applyFill="1" applyBorder="1" applyAlignment="1">
      <alignment horizontal="center" vertical="center"/>
    </xf>
    <xf numFmtId="49" fontId="5" fillId="0" borderId="42" xfId="1" applyNumberFormat="1" applyFont="1" applyFill="1" applyBorder="1" applyAlignment="1">
      <alignment horizontal="center" vertical="center"/>
    </xf>
    <xf numFmtId="49" fontId="3" fillId="0" borderId="6" xfId="1" applyNumberFormat="1" applyFill="1" applyBorder="1" applyAlignment="1">
      <alignment horizontal="right" vertical="center"/>
    </xf>
    <xf numFmtId="49" fontId="3" fillId="0" borderId="10" xfId="1" applyNumberFormat="1" applyFill="1" applyBorder="1" applyAlignment="1">
      <alignment horizontal="right"/>
    </xf>
    <xf numFmtId="0" fontId="3" fillId="4" borderId="12" xfId="1" applyFill="1" applyBorder="1" applyProtection="1">
      <protection locked="0"/>
    </xf>
    <xf numFmtId="49" fontId="3" fillId="4" borderId="34" xfId="1" applyNumberFormat="1" applyFill="1" applyBorder="1" applyProtection="1">
      <protection locked="0"/>
    </xf>
    <xf numFmtId="49" fontId="3" fillId="4" borderId="17" xfId="1" applyNumberFormat="1" applyFill="1" applyBorder="1" applyProtection="1">
      <protection locked="0"/>
    </xf>
    <xf numFmtId="49" fontId="5" fillId="4" borderId="7" xfId="1" applyNumberFormat="1" applyFont="1" applyFill="1" applyBorder="1" applyAlignment="1" applyProtection="1">
      <alignment horizontal="center" vertical="center"/>
      <protection locked="0"/>
    </xf>
    <xf numFmtId="0" fontId="3" fillId="4" borderId="31" xfId="1" applyFill="1" applyBorder="1" applyAlignment="1" applyProtection="1">
      <alignment horizontal="center" vertical="center"/>
      <protection locked="0"/>
    </xf>
    <xf numFmtId="0" fontId="3" fillId="4" borderId="13" xfId="1" applyFill="1" applyBorder="1" applyProtection="1">
      <protection locked="0"/>
    </xf>
    <xf numFmtId="0" fontId="3" fillId="4" borderId="18" xfId="1" applyFill="1" applyBorder="1" applyProtection="1">
      <protection locked="0"/>
    </xf>
    <xf numFmtId="0" fontId="3" fillId="4" borderId="27" xfId="1" applyFill="1" applyBorder="1" applyProtection="1">
      <protection locked="0"/>
    </xf>
    <xf numFmtId="0" fontId="3" fillId="4" borderId="34" xfId="1" applyFill="1" applyBorder="1" applyProtection="1">
      <protection locked="0"/>
    </xf>
    <xf numFmtId="0" fontId="3" fillId="4" borderId="17" xfId="1" applyFill="1" applyBorder="1" applyProtection="1">
      <protection locked="0"/>
    </xf>
    <xf numFmtId="0" fontId="3" fillId="4" borderId="38" xfId="1" applyFill="1" applyBorder="1" applyProtection="1">
      <protection locked="0"/>
    </xf>
    <xf numFmtId="0" fontId="3" fillId="0" borderId="31" xfId="1" applyFill="1" applyBorder="1" applyAlignment="1">
      <alignment horizontal="center" vertical="center"/>
    </xf>
    <xf numFmtId="0" fontId="3" fillId="0" borderId="9" xfId="1" applyFill="1" applyBorder="1" applyAlignment="1">
      <alignment horizontal="right" vertical="center"/>
    </xf>
    <xf numFmtId="0" fontId="3" fillId="0" borderId="14" xfId="1" applyFill="1" applyBorder="1" applyAlignment="1">
      <alignment horizontal="right" vertical="center"/>
    </xf>
    <xf numFmtId="0" fontId="3" fillId="0" borderId="18" xfId="1" applyFill="1" applyBorder="1" applyAlignment="1">
      <alignment horizontal="center" vertical="center"/>
    </xf>
    <xf numFmtId="0" fontId="3" fillId="0" borderId="19" xfId="1" applyFill="1" applyBorder="1" applyAlignment="1">
      <alignment horizontal="right" vertical="center"/>
    </xf>
    <xf numFmtId="0" fontId="3" fillId="0" borderId="27" xfId="1" applyFill="1" applyBorder="1" applyAlignment="1">
      <alignment horizontal="center" vertical="center"/>
    </xf>
    <xf numFmtId="0" fontId="3" fillId="0" borderId="21" xfId="1" applyFill="1" applyBorder="1" applyAlignment="1">
      <alignment horizontal="right" vertical="center"/>
    </xf>
    <xf numFmtId="0" fontId="3" fillId="0" borderId="25" xfId="1" applyFill="1" applyBorder="1" applyAlignment="1">
      <alignment horizontal="right" vertical="center"/>
    </xf>
    <xf numFmtId="0" fontId="3" fillId="0" borderId="10" xfId="1" applyFill="1" applyBorder="1" applyAlignment="1">
      <alignment horizontal="right"/>
    </xf>
    <xf numFmtId="0" fontId="3" fillId="0" borderId="19" xfId="1" applyFill="1" applyBorder="1" applyAlignment="1">
      <alignment horizontal="center" vertical="center"/>
    </xf>
    <xf numFmtId="0" fontId="3" fillId="0" borderId="19" xfId="1" applyFill="1" applyBorder="1"/>
    <xf numFmtId="0" fontId="3" fillId="0" borderId="35" xfId="1" applyFill="1" applyBorder="1" applyAlignment="1">
      <alignment horizontal="center" vertical="center"/>
    </xf>
    <xf numFmtId="0" fontId="3" fillId="0" borderId="23" xfId="1" applyFill="1" applyBorder="1"/>
    <xf numFmtId="49" fontId="5" fillId="0" borderId="28" xfId="1" applyNumberFormat="1" applyFont="1" applyFill="1" applyBorder="1" applyAlignment="1">
      <alignment horizontal="center" vertical="center"/>
    </xf>
    <xf numFmtId="0" fontId="3" fillId="0" borderId="6" xfId="1" applyFill="1" applyBorder="1"/>
    <xf numFmtId="49" fontId="3" fillId="4" borderId="45" xfId="1" applyNumberFormat="1" applyFill="1" applyBorder="1" applyProtection="1">
      <protection locked="0"/>
    </xf>
    <xf numFmtId="0" fontId="5" fillId="0" borderId="14" xfId="1" applyFont="1" applyFill="1" applyBorder="1"/>
    <xf numFmtId="0" fontId="5" fillId="0" borderId="19" xfId="1" applyFont="1" applyFill="1" applyBorder="1"/>
    <xf numFmtId="0" fontId="5" fillId="0" borderId="21" xfId="1" applyFont="1" applyFill="1" applyBorder="1"/>
    <xf numFmtId="0" fontId="3" fillId="0" borderId="40" xfId="1" applyFill="1" applyBorder="1"/>
    <xf numFmtId="0" fontId="3" fillId="0" borderId="47" xfId="1" applyFill="1" applyBorder="1"/>
    <xf numFmtId="0" fontId="5" fillId="4" borderId="15" xfId="1" applyFont="1" applyFill="1" applyBorder="1" applyProtection="1">
      <protection locked="0"/>
    </xf>
    <xf numFmtId="0" fontId="5" fillId="4" borderId="20" xfId="1" applyFont="1" applyFill="1" applyBorder="1" applyProtection="1">
      <protection locked="0"/>
    </xf>
    <xf numFmtId="0" fontId="5" fillId="4" borderId="20" xfId="1" applyFont="1" applyFill="1" applyBorder="1" applyAlignment="1" applyProtection="1">
      <alignment horizontal="center" vertical="center"/>
      <protection locked="0"/>
    </xf>
    <xf numFmtId="0" fontId="5" fillId="4" borderId="22" xfId="1" applyFont="1" applyFill="1" applyBorder="1" applyProtection="1">
      <protection locked="0"/>
    </xf>
    <xf numFmtId="0" fontId="3" fillId="0" borderId="46" xfId="1" applyFill="1" applyBorder="1" applyAlignment="1">
      <alignment horizontal="center" vertical="center"/>
    </xf>
    <xf numFmtId="0" fontId="3" fillId="0" borderId="28" xfId="1" applyFill="1" applyBorder="1" applyAlignment="1">
      <alignment horizontal="center" vertical="center"/>
    </xf>
    <xf numFmtId="0" fontId="3" fillId="4" borderId="10" xfId="1" applyFill="1" applyBorder="1" applyAlignment="1" applyProtection="1">
      <alignment vertical="center"/>
      <protection locked="0"/>
    </xf>
    <xf numFmtId="0" fontId="3" fillId="4" borderId="45" xfId="1" applyFill="1" applyBorder="1" applyProtection="1">
      <protection locked="0"/>
    </xf>
    <xf numFmtId="0" fontId="3" fillId="4" borderId="7" xfId="1" applyFill="1" applyBorder="1" applyAlignment="1" applyProtection="1">
      <alignment horizontal="left" vertical="center"/>
      <protection locked="0"/>
    </xf>
    <xf numFmtId="0" fontId="3" fillId="0" borderId="11" xfId="1" applyFill="1" applyBorder="1" applyAlignment="1">
      <alignment horizontal="center" vertical="center"/>
    </xf>
    <xf numFmtId="0" fontId="3" fillId="0" borderId="11" xfId="1" applyFill="1" applyBorder="1"/>
    <xf numFmtId="0" fontId="3" fillId="0" borderId="20" xfId="1" applyFill="1" applyBorder="1" applyAlignment="1">
      <alignment horizontal="center" vertical="center"/>
    </xf>
    <xf numFmtId="0" fontId="3" fillId="0" borderId="20" xfId="1" applyFill="1" applyBorder="1"/>
    <xf numFmtId="0" fontId="3" fillId="0" borderId="30" xfId="1" applyFill="1" applyBorder="1" applyAlignment="1">
      <alignment horizontal="center" vertical="center"/>
    </xf>
    <xf numFmtId="0" fontId="3" fillId="0" borderId="36" xfId="1" applyFill="1" applyBorder="1"/>
    <xf numFmtId="0" fontId="3" fillId="4" borderId="9" xfId="1" applyFill="1" applyBorder="1" applyProtection="1">
      <protection locked="0"/>
    </xf>
    <xf numFmtId="0" fontId="3" fillId="4" borderId="19" xfId="1" applyFill="1" applyBorder="1" applyProtection="1">
      <protection locked="0"/>
    </xf>
    <xf numFmtId="0" fontId="3" fillId="4" borderId="26" xfId="1" applyFill="1" applyBorder="1" applyProtection="1"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164" fontId="5" fillId="0" borderId="6" xfId="3" applyNumberFormat="1" applyFont="1" applyFill="1" applyBorder="1" applyAlignment="1">
      <alignment horizontal="right" vertical="center"/>
    </xf>
    <xf numFmtId="49" fontId="3" fillId="0" borderId="49" xfId="1" applyNumberFormat="1" applyFill="1" applyBorder="1" applyAlignment="1">
      <alignment horizontal="center" vertical="center"/>
    </xf>
    <xf numFmtId="164" fontId="5" fillId="0" borderId="14" xfId="3" applyNumberFormat="1" applyFont="1" applyFill="1" applyBorder="1" applyAlignment="1">
      <alignment horizontal="right" vertical="center"/>
    </xf>
    <xf numFmtId="49" fontId="3" fillId="0" borderId="29" xfId="1" applyNumberFormat="1" applyFill="1" applyBorder="1" applyAlignment="1">
      <alignment horizontal="center" vertical="center"/>
    </xf>
    <xf numFmtId="164" fontId="5" fillId="0" borderId="26" xfId="3" applyNumberFormat="1" applyFont="1" applyFill="1" applyBorder="1" applyAlignment="1">
      <alignment horizontal="right" vertical="center"/>
    </xf>
    <xf numFmtId="164" fontId="3" fillId="0" borderId="10" xfId="1" applyNumberFormat="1" applyFill="1" applyBorder="1" applyAlignment="1">
      <alignment horizontal="right"/>
    </xf>
    <xf numFmtId="0" fontId="9" fillId="4" borderId="6" xfId="1" applyFont="1" applyFill="1" applyBorder="1" applyAlignment="1" applyProtection="1">
      <alignment horizontal="center" vertical="center"/>
      <protection locked="0"/>
    </xf>
    <xf numFmtId="49" fontId="5" fillId="4" borderId="6" xfId="1" applyNumberFormat="1" applyFont="1" applyFill="1" applyBorder="1" applyAlignment="1" applyProtection="1">
      <alignment horizontal="center" vertical="center"/>
      <protection locked="0"/>
    </xf>
    <xf numFmtId="49" fontId="3" fillId="4" borderId="48" xfId="1" applyNumberFormat="1" applyFill="1" applyBorder="1" applyAlignment="1" applyProtection="1">
      <alignment horizontal="center" vertical="center"/>
      <protection locked="0"/>
    </xf>
    <xf numFmtId="49" fontId="3" fillId="4" borderId="26" xfId="1" applyNumberFormat="1" applyFill="1" applyBorder="1" applyAlignment="1" applyProtection="1">
      <alignment horizontal="center" vertical="center"/>
      <protection locked="0"/>
    </xf>
    <xf numFmtId="0" fontId="5" fillId="0" borderId="11" xfId="1" applyFont="1" applyFill="1" applyBorder="1" applyAlignment="1">
      <alignment horizontal="center" vertical="center"/>
    </xf>
    <xf numFmtId="0" fontId="5" fillId="0" borderId="11" xfId="1" applyFont="1" applyFill="1" applyBorder="1"/>
    <xf numFmtId="0" fontId="5" fillId="0" borderId="15" xfId="1" applyFont="1" applyFill="1" applyBorder="1"/>
    <xf numFmtId="0" fontId="5" fillId="0" borderId="20" xfId="1" applyFont="1" applyFill="1" applyBorder="1"/>
    <xf numFmtId="0" fontId="5" fillId="0" borderId="22" xfId="1" applyFont="1" applyFill="1" applyBorder="1"/>
    <xf numFmtId="0" fontId="3" fillId="0" borderId="29" xfId="1" applyFill="1" applyBorder="1"/>
    <xf numFmtId="0" fontId="3" fillId="0" borderId="30" xfId="1" applyFill="1" applyBorder="1"/>
    <xf numFmtId="0" fontId="5" fillId="4" borderId="9" xfId="1" applyFont="1" applyFill="1" applyBorder="1" applyProtection="1">
      <protection locked="0"/>
    </xf>
    <xf numFmtId="0" fontId="5" fillId="4" borderId="12" xfId="1" applyFont="1" applyFill="1" applyBorder="1" applyProtection="1">
      <protection locked="0"/>
    </xf>
    <xf numFmtId="0" fontId="5" fillId="4" borderId="17" xfId="1" applyFont="1" applyFill="1" applyBorder="1" applyProtection="1">
      <protection locked="0"/>
    </xf>
    <xf numFmtId="0" fontId="5" fillId="4" borderId="38" xfId="1" applyFont="1" applyFill="1" applyBorder="1" applyProtection="1">
      <protection locked="0"/>
    </xf>
    <xf numFmtId="0" fontId="3" fillId="0" borderId="0" xfId="1" applyProtection="1">
      <protection locked="0"/>
    </xf>
    <xf numFmtId="0" fontId="3" fillId="0" borderId="14" xfId="1" applyFill="1" applyBorder="1" applyAlignment="1">
      <alignment horizontal="center" vertical="center"/>
    </xf>
    <xf numFmtId="0" fontId="3" fillId="0" borderId="24" xfId="1" applyFill="1" applyBorder="1"/>
    <xf numFmtId="0" fontId="3" fillId="0" borderId="21" xfId="1" applyFill="1" applyBorder="1"/>
    <xf numFmtId="0" fontId="5" fillId="4" borderId="7" xfId="1" applyFont="1" applyFill="1" applyBorder="1" applyAlignment="1" applyProtection="1">
      <alignment horizontal="left" vertical="center"/>
      <protection locked="0"/>
    </xf>
    <xf numFmtId="0" fontId="3" fillId="0" borderId="12" xfId="1" applyFill="1" applyBorder="1" applyAlignment="1">
      <alignment horizontal="center" vertical="center"/>
    </xf>
    <xf numFmtId="0" fontId="3" fillId="0" borderId="16" xfId="1" applyFill="1" applyBorder="1" applyAlignment="1">
      <alignment horizontal="right" vertical="center"/>
    </xf>
    <xf numFmtId="0" fontId="3" fillId="0" borderId="38" xfId="1" applyFill="1" applyBorder="1" applyAlignment="1">
      <alignment horizontal="center" vertical="center"/>
    </xf>
    <xf numFmtId="0" fontId="3" fillId="0" borderId="34" xfId="1" applyFill="1" applyBorder="1" applyAlignment="1">
      <alignment horizontal="center"/>
    </xf>
    <xf numFmtId="0" fontId="3" fillId="0" borderId="17" xfId="1" applyFill="1" applyBorder="1" applyAlignment="1">
      <alignment horizontal="center"/>
    </xf>
    <xf numFmtId="0" fontId="3" fillId="0" borderId="45" xfId="1" applyFill="1" applyBorder="1" applyAlignment="1">
      <alignment horizontal="center"/>
    </xf>
    <xf numFmtId="0" fontId="3" fillId="0" borderId="23" xfId="1" applyFill="1" applyBorder="1" applyAlignment="1">
      <alignment horizontal="right"/>
    </xf>
    <xf numFmtId="0" fontId="3" fillId="4" borderId="14" xfId="1" applyFill="1" applyBorder="1" applyAlignment="1" applyProtection="1">
      <alignment horizontal="center" vertical="center"/>
      <protection locked="0"/>
    </xf>
    <xf numFmtId="0" fontId="3" fillId="4" borderId="19" xfId="1" applyFill="1" applyBorder="1" applyAlignment="1" applyProtection="1">
      <alignment horizontal="center" vertical="center"/>
      <protection locked="0"/>
    </xf>
    <xf numFmtId="0" fontId="3" fillId="4" borderId="23" xfId="1" applyFill="1" applyBorder="1" applyAlignment="1" applyProtection="1">
      <alignment horizontal="center" vertical="center"/>
      <protection locked="0"/>
    </xf>
    <xf numFmtId="0" fontId="3" fillId="4" borderId="15" xfId="1" applyFill="1" applyBorder="1" applyProtection="1">
      <protection locked="0"/>
    </xf>
    <xf numFmtId="0" fontId="3" fillId="4" borderId="20" xfId="1" applyFill="1" applyBorder="1" applyProtection="1">
      <protection locked="0"/>
    </xf>
    <xf numFmtId="0" fontId="3" fillId="4" borderId="24" xfId="1" applyFill="1" applyBorder="1" applyProtection="1">
      <protection locked="0"/>
    </xf>
    <xf numFmtId="1" fontId="5" fillId="0" borderId="9" xfId="1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/>
    <xf numFmtId="1" fontId="5" fillId="0" borderId="14" xfId="1" applyNumberFormat="1" applyFont="1" applyFill="1" applyBorder="1" applyAlignment="1">
      <alignment horizontal="center" vertical="center"/>
    </xf>
    <xf numFmtId="1" fontId="5" fillId="0" borderId="19" xfId="1" applyNumberFormat="1" applyFont="1" applyFill="1" applyBorder="1" applyAlignment="1">
      <alignment horizontal="center" vertical="center"/>
    </xf>
    <xf numFmtId="1" fontId="5" fillId="0" borderId="21" xfId="1" applyNumberFormat="1" applyFont="1" applyFill="1" applyBorder="1" applyAlignment="1">
      <alignment horizontal="center" vertical="center"/>
    </xf>
    <xf numFmtId="1" fontId="5" fillId="0" borderId="25" xfId="1" applyNumberFormat="1" applyFont="1" applyFill="1" applyBorder="1" applyAlignment="1">
      <alignment horizontal="center" vertical="center"/>
    </xf>
    <xf numFmtId="1" fontId="5" fillId="0" borderId="23" xfId="1" applyNumberFormat="1" applyFont="1" applyFill="1" applyBorder="1" applyAlignment="1">
      <alignment horizontal="center" vertical="center"/>
    </xf>
    <xf numFmtId="1" fontId="5" fillId="0" borderId="10" xfId="1" applyNumberFormat="1" applyFont="1" applyFill="1" applyBorder="1" applyAlignment="1">
      <alignment horizontal="center" vertical="center"/>
    </xf>
    <xf numFmtId="165" fontId="5" fillId="0" borderId="30" xfId="1" applyNumberFormat="1" applyFont="1" applyFill="1" applyBorder="1" applyAlignment="1">
      <alignment horizontal="right" vertical="center"/>
    </xf>
    <xf numFmtId="0" fontId="5" fillId="4" borderId="6" xfId="1" applyFont="1" applyFill="1" applyBorder="1" applyAlignment="1" applyProtection="1">
      <alignment horizontal="center" vertical="center"/>
      <protection locked="0"/>
    </xf>
    <xf numFmtId="165" fontId="5" fillId="4" borderId="18" xfId="1" applyNumberFormat="1" applyFont="1" applyFill="1" applyBorder="1" applyProtection="1">
      <protection locked="0"/>
    </xf>
    <xf numFmtId="165" fontId="5" fillId="4" borderId="13" xfId="1" applyNumberFormat="1" applyFont="1" applyFill="1" applyBorder="1" applyProtection="1">
      <protection locked="0"/>
    </xf>
    <xf numFmtId="165" fontId="5" fillId="4" borderId="27" xfId="1" applyNumberFormat="1" applyFont="1" applyFill="1" applyBorder="1" applyProtection="1">
      <protection locked="0"/>
    </xf>
    <xf numFmtId="165" fontId="5" fillId="4" borderId="12" xfId="1" applyNumberFormat="1" applyFont="1" applyFill="1" applyBorder="1" applyAlignment="1" applyProtection="1">
      <alignment horizontal="right" vertical="center"/>
      <protection locked="0"/>
    </xf>
    <xf numFmtId="165" fontId="5" fillId="4" borderId="17" xfId="1" applyNumberFormat="1" applyFont="1" applyFill="1" applyBorder="1" applyAlignment="1" applyProtection="1">
      <alignment horizontal="right" vertical="center"/>
      <protection locked="0"/>
    </xf>
    <xf numFmtId="165" fontId="5" fillId="4" borderId="45" xfId="1" applyNumberFormat="1" applyFont="1" applyFill="1" applyBorder="1" applyAlignment="1" applyProtection="1">
      <alignment horizontal="right" vertical="center"/>
      <protection locked="0"/>
    </xf>
    <xf numFmtId="0" fontId="5" fillId="0" borderId="13" xfId="1" applyFont="1" applyFill="1" applyBorder="1"/>
    <xf numFmtId="0" fontId="5" fillId="0" borderId="9" xfId="1" applyFont="1" applyFill="1" applyBorder="1"/>
    <xf numFmtId="0" fontId="5" fillId="0" borderId="18" xfId="1" applyFont="1" applyFill="1" applyBorder="1"/>
    <xf numFmtId="0" fontId="5" fillId="0" borderId="27" xfId="1" applyFont="1" applyFill="1" applyBorder="1"/>
    <xf numFmtId="0" fontId="5" fillId="0" borderId="25" xfId="1" applyFont="1" applyFill="1" applyBorder="1"/>
    <xf numFmtId="0" fontId="5" fillId="4" borderId="31" xfId="1" applyFont="1" applyFill="1" applyBorder="1"/>
    <xf numFmtId="0" fontId="5" fillId="4" borderId="42" xfId="1" applyFont="1" applyFill="1" applyBorder="1"/>
    <xf numFmtId="0" fontId="5" fillId="4" borderId="19" xfId="1" applyFont="1" applyFill="1" applyBorder="1" applyProtection="1">
      <protection locked="0"/>
    </xf>
  </cellXfs>
  <cellStyles count="4">
    <cellStyle name="Měna 2" xfId="3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20" sqref="B20"/>
    </sheetView>
  </sheetViews>
  <sheetFormatPr defaultRowHeight="15" x14ac:dyDescent="0.25"/>
  <cols>
    <col min="1" max="1" width="50" customWidth="1"/>
    <col min="2" max="2" width="37.85546875" customWidth="1"/>
  </cols>
  <sheetData>
    <row r="1" spans="1:2" thickBot="1" x14ac:dyDescent="0.35"/>
    <row r="2" spans="1:2" ht="42.75" customHeight="1" thickBot="1" x14ac:dyDescent="0.3">
      <c r="A2" s="1" t="s">
        <v>1</v>
      </c>
      <c r="B2" s="2" t="s">
        <v>0</v>
      </c>
    </row>
    <row r="3" spans="1:2" ht="30.75" customHeight="1" x14ac:dyDescent="0.25">
      <c r="A3" s="3" t="s">
        <v>4</v>
      </c>
      <c r="B3" s="6">
        <f>P3_Bělčice!J13</f>
        <v>0</v>
      </c>
    </row>
    <row r="4" spans="1:2" ht="30.75" customHeight="1" x14ac:dyDescent="0.25">
      <c r="A4" s="3" t="s">
        <v>5</v>
      </c>
      <c r="B4" s="6">
        <f>P3_Cerekvice!J27</f>
        <v>0</v>
      </c>
    </row>
    <row r="5" spans="1:2" x14ac:dyDescent="0.25">
      <c r="A5" s="3" t="s">
        <v>6</v>
      </c>
      <c r="B5" s="7">
        <f>P3_Hájek!J9</f>
        <v>0</v>
      </c>
    </row>
    <row r="6" spans="1:2" x14ac:dyDescent="0.25">
      <c r="A6" s="3" t="s">
        <v>7</v>
      </c>
      <c r="B6" s="7">
        <f>P3_Hněvice!J19</f>
        <v>0</v>
      </c>
    </row>
    <row r="7" spans="1:2" x14ac:dyDescent="0.25">
      <c r="A7" s="3" t="s">
        <v>18</v>
      </c>
      <c r="B7" s="7">
        <f>P3_Klobouky!J7</f>
        <v>0</v>
      </c>
    </row>
    <row r="8" spans="1:2" x14ac:dyDescent="0.25">
      <c r="A8" s="3" t="s">
        <v>17</v>
      </c>
      <c r="B8" s="7">
        <f>P3_Litvínov!J14</f>
        <v>0</v>
      </c>
    </row>
    <row r="9" spans="1:2" x14ac:dyDescent="0.25">
      <c r="A9" s="3" t="s">
        <v>8</v>
      </c>
      <c r="B9" s="7">
        <f>P3_Loukov!J21</f>
        <v>0</v>
      </c>
    </row>
    <row r="10" spans="1:2" x14ac:dyDescent="0.25">
      <c r="A10" s="3" t="s">
        <v>9</v>
      </c>
      <c r="B10" s="7">
        <f>P3_Mstětice!J16</f>
        <v>0</v>
      </c>
    </row>
    <row r="11" spans="1:2" x14ac:dyDescent="0.25">
      <c r="A11" s="3" t="s">
        <v>10</v>
      </c>
      <c r="B11" s="7">
        <f>'P3_Nové Město'!J16</f>
        <v>0</v>
      </c>
    </row>
    <row r="12" spans="1:2" x14ac:dyDescent="0.25">
      <c r="A12" s="3" t="s">
        <v>19</v>
      </c>
      <c r="B12" s="7">
        <f>'P3_Dálkovod I'!J12</f>
        <v>0</v>
      </c>
    </row>
    <row r="13" spans="1:2" x14ac:dyDescent="0.25">
      <c r="A13" s="3" t="s">
        <v>20</v>
      </c>
      <c r="B13" s="7">
        <f>'P3_Dálkovod II'!J9</f>
        <v>0</v>
      </c>
    </row>
    <row r="14" spans="1:2" x14ac:dyDescent="0.25">
      <c r="A14" s="3" t="s">
        <v>11</v>
      </c>
      <c r="B14" s="7">
        <f>P3_Sedlnice!J9</f>
        <v>0</v>
      </c>
    </row>
    <row r="15" spans="1:2" x14ac:dyDescent="0.25">
      <c r="A15" s="3" t="s">
        <v>12</v>
      </c>
      <c r="B15" s="7">
        <f>P3_Smyslov!J12</f>
        <v>0</v>
      </c>
    </row>
    <row r="16" spans="1:2" x14ac:dyDescent="0.25">
      <c r="A16" s="3" t="s">
        <v>13</v>
      </c>
      <c r="B16" s="7">
        <f>P3_Střelice!J12</f>
        <v>0</v>
      </c>
    </row>
    <row r="17" spans="1:2" x14ac:dyDescent="0.25">
      <c r="A17" s="3" t="s">
        <v>14</v>
      </c>
      <c r="B17" s="7">
        <f>P3_Šlapanov!J23</f>
        <v>0</v>
      </c>
    </row>
    <row r="18" spans="1:2" x14ac:dyDescent="0.25">
      <c r="A18" s="3" t="s">
        <v>15</v>
      </c>
      <c r="B18" s="7">
        <f>P3_Třemošná!J15</f>
        <v>0</v>
      </c>
    </row>
    <row r="19" spans="1:2" x14ac:dyDescent="0.25">
      <c r="A19" s="3" t="s">
        <v>16</v>
      </c>
      <c r="B19" s="7">
        <f>P3_Včelná!J9</f>
        <v>0</v>
      </c>
    </row>
    <row r="20" spans="1:2" ht="30.75" thickBot="1" x14ac:dyDescent="0.3">
      <c r="A20" s="3" t="s">
        <v>2</v>
      </c>
      <c r="B20" s="8">
        <v>0</v>
      </c>
    </row>
    <row r="21" spans="1:2" ht="15.75" thickBot="1" x14ac:dyDescent="0.3">
      <c r="A21" s="4" t="s">
        <v>3</v>
      </c>
      <c r="B21" s="5">
        <f>(SUM(B3:B19))+(B20*140)</f>
        <v>0</v>
      </c>
    </row>
  </sheetData>
  <sheetProtection password="C7B2" sheet="1" objects="1" scenarios="1" selectLockedCells="1"/>
  <protectedRanges>
    <protectedRange sqref="B3:B20" name="Oblast1"/>
  </protectedRanges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21" sqref="H21"/>
    </sheetView>
  </sheetViews>
  <sheetFormatPr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6.42578125" style="9" customWidth="1"/>
    <col min="12" max="16384" width="9.140625" style="9"/>
  </cols>
  <sheetData>
    <row r="2" spans="1:11" ht="21" x14ac:dyDescent="0.35">
      <c r="B2" s="10" t="s">
        <v>192</v>
      </c>
    </row>
    <row r="4" spans="1:11" ht="15.75" thickBot="1" x14ac:dyDescent="0.3"/>
    <row r="5" spans="1:11" ht="45.75" thickBot="1" x14ac:dyDescent="0.3">
      <c r="A5" s="11"/>
      <c r="B5" s="51" t="s">
        <v>22</v>
      </c>
      <c r="C5" s="11" t="s">
        <v>23</v>
      </c>
      <c r="D5" s="57" t="s">
        <v>58</v>
      </c>
      <c r="E5" s="188" t="s">
        <v>25</v>
      </c>
      <c r="F5" s="188" t="s">
        <v>26</v>
      </c>
      <c r="G5" s="188" t="s">
        <v>27</v>
      </c>
      <c r="H5" s="470" t="s">
        <v>28</v>
      </c>
      <c r="I5" s="206" t="s">
        <v>29</v>
      </c>
      <c r="J5" s="207" t="s">
        <v>30</v>
      </c>
      <c r="K5" s="59" t="s">
        <v>31</v>
      </c>
    </row>
    <row r="6" spans="1:11" x14ac:dyDescent="0.25">
      <c r="A6" s="374" t="s">
        <v>32</v>
      </c>
      <c r="B6" s="17" t="s">
        <v>39</v>
      </c>
      <c r="C6" s="122">
        <v>1</v>
      </c>
      <c r="D6" s="279" t="s">
        <v>144</v>
      </c>
      <c r="E6" s="280" t="s">
        <v>76</v>
      </c>
      <c r="F6" s="281" t="s">
        <v>160</v>
      </c>
      <c r="G6" s="122"/>
      <c r="H6" s="519"/>
      <c r="I6" s="37">
        <v>2</v>
      </c>
      <c r="J6" s="514">
        <f>I6*H6</f>
        <v>0</v>
      </c>
      <c r="K6" s="22"/>
    </row>
    <row r="7" spans="1:11" x14ac:dyDescent="0.25">
      <c r="A7" s="376"/>
      <c r="B7" s="23" t="s">
        <v>74</v>
      </c>
      <c r="C7" s="165">
        <v>3</v>
      </c>
      <c r="D7" s="201" t="s">
        <v>75</v>
      </c>
      <c r="E7" s="282" t="s">
        <v>76</v>
      </c>
      <c r="F7" s="282" t="s">
        <v>193</v>
      </c>
      <c r="G7" s="169" t="s">
        <v>78</v>
      </c>
      <c r="H7" s="520"/>
      <c r="I7" s="41">
        <v>12</v>
      </c>
      <c r="J7" s="515">
        <f t="shared" ref="J7:J15" si="0">I7*H7</f>
        <v>0</v>
      </c>
      <c r="K7" s="29"/>
    </row>
    <row r="8" spans="1:11" x14ac:dyDescent="0.25">
      <c r="A8" s="376"/>
      <c r="B8" s="283" t="s">
        <v>79</v>
      </c>
      <c r="C8" s="165">
        <v>1</v>
      </c>
      <c r="D8" s="284" t="s">
        <v>75</v>
      </c>
      <c r="E8" s="285" t="s">
        <v>76</v>
      </c>
      <c r="F8" s="286" t="s">
        <v>193</v>
      </c>
      <c r="G8" s="287" t="s">
        <v>78</v>
      </c>
      <c r="H8" s="521"/>
      <c r="I8" s="41">
        <v>4</v>
      </c>
      <c r="J8" s="515">
        <f t="shared" si="0"/>
        <v>0</v>
      </c>
      <c r="K8" s="288"/>
    </row>
    <row r="9" spans="1:11" x14ac:dyDescent="0.25">
      <c r="A9" s="376"/>
      <c r="B9" s="23" t="s">
        <v>80</v>
      </c>
      <c r="C9" s="165">
        <v>1</v>
      </c>
      <c r="D9" s="25" t="s">
        <v>144</v>
      </c>
      <c r="E9" s="282" t="s">
        <v>76</v>
      </c>
      <c r="F9" s="289" t="s">
        <v>81</v>
      </c>
      <c r="G9" s="290"/>
      <c r="H9" s="520"/>
      <c r="I9" s="41">
        <v>2</v>
      </c>
      <c r="J9" s="515">
        <f t="shared" si="0"/>
        <v>0</v>
      </c>
      <c r="K9" s="288"/>
    </row>
    <row r="10" spans="1:11" x14ac:dyDescent="0.25">
      <c r="A10" s="376"/>
      <c r="B10" s="23" t="s">
        <v>82</v>
      </c>
      <c r="C10" s="165">
        <v>1</v>
      </c>
      <c r="D10" s="287" t="s">
        <v>46</v>
      </c>
      <c r="E10" s="290"/>
      <c r="F10" s="289" t="s">
        <v>81</v>
      </c>
      <c r="G10" s="290"/>
      <c r="H10" s="520"/>
      <c r="I10" s="41">
        <v>1</v>
      </c>
      <c r="J10" s="515">
        <f t="shared" si="0"/>
        <v>0</v>
      </c>
      <c r="K10" s="288"/>
    </row>
    <row r="11" spans="1:11" x14ac:dyDescent="0.25">
      <c r="A11" s="376"/>
      <c r="B11" s="23" t="s">
        <v>87</v>
      </c>
      <c r="C11" s="165">
        <v>1</v>
      </c>
      <c r="D11" s="287" t="s">
        <v>88</v>
      </c>
      <c r="E11" s="290"/>
      <c r="F11" s="289" t="s">
        <v>194</v>
      </c>
      <c r="G11" s="290"/>
      <c r="H11" s="520"/>
      <c r="I11" s="41">
        <v>1</v>
      </c>
      <c r="J11" s="515">
        <f t="shared" si="0"/>
        <v>0</v>
      </c>
      <c r="K11" s="288"/>
    </row>
    <row r="12" spans="1:11" x14ac:dyDescent="0.25">
      <c r="A12" s="376"/>
      <c r="B12" s="23" t="s">
        <v>94</v>
      </c>
      <c r="C12" s="165">
        <v>6</v>
      </c>
      <c r="D12" s="169" t="s">
        <v>75</v>
      </c>
      <c r="E12" s="282" t="s">
        <v>76</v>
      </c>
      <c r="F12" s="286" t="s">
        <v>193</v>
      </c>
      <c r="G12" s="169" t="s">
        <v>78</v>
      </c>
      <c r="H12" s="520"/>
      <c r="I12" s="41">
        <v>24</v>
      </c>
      <c r="J12" s="515">
        <f t="shared" si="0"/>
        <v>0</v>
      </c>
      <c r="K12" s="288"/>
    </row>
    <row r="13" spans="1:11" x14ac:dyDescent="0.25">
      <c r="A13" s="376"/>
      <c r="B13" s="23" t="s">
        <v>96</v>
      </c>
      <c r="C13" s="165">
        <v>6</v>
      </c>
      <c r="D13" s="291" t="s">
        <v>144</v>
      </c>
      <c r="E13" s="282" t="s">
        <v>76</v>
      </c>
      <c r="F13" s="289" t="s">
        <v>81</v>
      </c>
      <c r="G13" s="290"/>
      <c r="H13" s="520"/>
      <c r="I13" s="41">
        <v>12</v>
      </c>
      <c r="J13" s="515">
        <f t="shared" si="0"/>
        <v>0</v>
      </c>
      <c r="K13" s="288"/>
    </row>
    <row r="14" spans="1:11" x14ac:dyDescent="0.25">
      <c r="A14" s="376"/>
      <c r="B14" s="23" t="s">
        <v>195</v>
      </c>
      <c r="C14" s="165">
        <v>6</v>
      </c>
      <c r="D14" s="292" t="s">
        <v>46</v>
      </c>
      <c r="E14" s="290"/>
      <c r="F14" s="289" t="s">
        <v>81</v>
      </c>
      <c r="G14" s="290"/>
      <c r="H14" s="520"/>
      <c r="I14" s="41">
        <v>6</v>
      </c>
      <c r="J14" s="515">
        <f t="shared" si="0"/>
        <v>0</v>
      </c>
      <c r="K14" s="288"/>
    </row>
    <row r="15" spans="1:11" ht="15.75" thickBot="1" x14ac:dyDescent="0.3">
      <c r="A15" s="377"/>
      <c r="B15" s="94" t="s">
        <v>98</v>
      </c>
      <c r="C15" s="175">
        <v>6</v>
      </c>
      <c r="D15" s="293" t="s">
        <v>88</v>
      </c>
      <c r="E15" s="294"/>
      <c r="F15" s="295" t="s">
        <v>194</v>
      </c>
      <c r="G15" s="294"/>
      <c r="H15" s="522"/>
      <c r="I15" s="46">
        <v>6</v>
      </c>
      <c r="J15" s="516">
        <f t="shared" si="0"/>
        <v>0</v>
      </c>
      <c r="K15" s="296"/>
    </row>
    <row r="16" spans="1:11" ht="15.75" thickBot="1" x14ac:dyDescent="0.3">
      <c r="B16" s="297" t="s">
        <v>196</v>
      </c>
      <c r="C16" s="298"/>
      <c r="D16" s="298"/>
      <c r="E16" s="298"/>
      <c r="F16" s="298"/>
      <c r="G16" s="298"/>
      <c r="H16" s="298"/>
      <c r="I16" s="517"/>
      <c r="J16" s="518">
        <f>SUM(J6:J15)</f>
        <v>0</v>
      </c>
    </row>
  </sheetData>
  <sheetProtection password="C7B2" sheet="1" objects="1" scenarios="1"/>
  <mergeCells count="1">
    <mergeCell ref="A6:A15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workbookViewId="0">
      <selection activeCell="G18" sqref="G18"/>
    </sheetView>
  </sheetViews>
  <sheetFormatPr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55.5703125" style="9" customWidth="1"/>
    <col min="12" max="16384" width="9.140625" style="9"/>
  </cols>
  <sheetData>
    <row r="2" spans="1:11" ht="21" x14ac:dyDescent="0.35">
      <c r="B2" s="10" t="s">
        <v>197</v>
      </c>
    </row>
    <row r="4" spans="1:11" ht="15.75" thickBot="1" x14ac:dyDescent="0.3"/>
    <row r="5" spans="1:11" ht="45.75" thickBot="1" x14ac:dyDescent="0.3">
      <c r="A5" s="11"/>
      <c r="B5" s="51" t="s">
        <v>22</v>
      </c>
      <c r="C5" s="13" t="s">
        <v>23</v>
      </c>
      <c r="D5" s="112" t="s">
        <v>58</v>
      </c>
      <c r="E5" s="113" t="s">
        <v>198</v>
      </c>
      <c r="F5" s="299" t="s">
        <v>26</v>
      </c>
      <c r="G5" s="113" t="s">
        <v>199</v>
      </c>
      <c r="H5" s="525" t="s">
        <v>28</v>
      </c>
      <c r="I5" s="206" t="s">
        <v>29</v>
      </c>
      <c r="J5" s="206" t="s">
        <v>30</v>
      </c>
      <c r="K5" s="59" t="s">
        <v>31</v>
      </c>
    </row>
    <row r="6" spans="1:11" ht="15.75" thickBot="1" x14ac:dyDescent="0.3">
      <c r="A6" s="375" t="s">
        <v>200</v>
      </c>
      <c r="B6" s="300" t="s">
        <v>201</v>
      </c>
      <c r="C6" s="248">
        <v>10</v>
      </c>
      <c r="D6" s="301" t="s">
        <v>144</v>
      </c>
      <c r="E6" s="302">
        <v>42096</v>
      </c>
      <c r="F6" s="21" t="s">
        <v>72</v>
      </c>
      <c r="G6" s="30" t="s">
        <v>73</v>
      </c>
      <c r="H6" s="496"/>
      <c r="I6" s="460">
        <v>30</v>
      </c>
      <c r="J6" s="143">
        <f>I6*H6</f>
        <v>0</v>
      </c>
      <c r="K6" s="167"/>
    </row>
    <row r="7" spans="1:11" ht="15.75" thickBot="1" x14ac:dyDescent="0.3">
      <c r="A7" s="375"/>
      <c r="B7" s="300" t="s">
        <v>74</v>
      </c>
      <c r="C7" s="248">
        <v>10</v>
      </c>
      <c r="D7" s="301" t="s">
        <v>144</v>
      </c>
      <c r="E7" s="200" t="s">
        <v>202</v>
      </c>
      <c r="F7" s="30" t="s">
        <v>183</v>
      </c>
      <c r="G7" s="30" t="s">
        <v>203</v>
      </c>
      <c r="H7" s="496"/>
      <c r="I7" s="501">
        <v>30</v>
      </c>
      <c r="J7" s="143">
        <f t="shared" ref="J7:J11" si="0">I7*H7</f>
        <v>0</v>
      </c>
      <c r="K7" s="167"/>
    </row>
    <row r="8" spans="1:11" ht="15.75" thickBot="1" x14ac:dyDescent="0.3">
      <c r="A8" s="375"/>
      <c r="B8" s="303" t="s">
        <v>204</v>
      </c>
      <c r="C8" s="251">
        <v>1</v>
      </c>
      <c r="D8" s="301" t="s">
        <v>144</v>
      </c>
      <c r="E8" s="304">
        <v>42100</v>
      </c>
      <c r="F8" s="305" t="s">
        <v>72</v>
      </c>
      <c r="G8" s="305" t="s">
        <v>73</v>
      </c>
      <c r="H8" s="526"/>
      <c r="I8" s="523">
        <v>3</v>
      </c>
      <c r="J8" s="143">
        <f t="shared" si="0"/>
        <v>0</v>
      </c>
      <c r="K8" s="173" t="s">
        <v>205</v>
      </c>
    </row>
    <row r="9" spans="1:11" ht="15.75" thickBot="1" x14ac:dyDescent="0.3">
      <c r="A9" s="386"/>
      <c r="B9" s="303" t="s">
        <v>206</v>
      </c>
      <c r="C9" s="251">
        <v>1</v>
      </c>
      <c r="D9" s="301" t="s">
        <v>144</v>
      </c>
      <c r="E9" s="304">
        <v>42283</v>
      </c>
      <c r="F9" s="47" t="s">
        <v>183</v>
      </c>
      <c r="G9" s="47" t="s">
        <v>203</v>
      </c>
      <c r="H9" s="526"/>
      <c r="I9" s="523">
        <v>3</v>
      </c>
      <c r="J9" s="143">
        <f t="shared" si="0"/>
        <v>0</v>
      </c>
      <c r="K9" s="173" t="s">
        <v>205</v>
      </c>
    </row>
    <row r="10" spans="1:11" ht="40.5" thickBot="1" x14ac:dyDescent="0.3">
      <c r="A10" s="100" t="s">
        <v>44</v>
      </c>
      <c r="B10" s="306" t="s">
        <v>207</v>
      </c>
      <c r="C10" s="307">
        <v>1</v>
      </c>
      <c r="D10" s="301" t="s">
        <v>144</v>
      </c>
      <c r="E10" s="308">
        <v>42257</v>
      </c>
      <c r="F10" s="309" t="s">
        <v>160</v>
      </c>
      <c r="G10" s="309" t="s">
        <v>208</v>
      </c>
      <c r="H10" s="527"/>
      <c r="I10" s="524">
        <v>3</v>
      </c>
      <c r="J10" s="143">
        <f t="shared" si="0"/>
        <v>0</v>
      </c>
      <c r="K10" s="310" t="s">
        <v>209</v>
      </c>
    </row>
    <row r="11" spans="1:11" ht="40.5" thickBot="1" x14ac:dyDescent="0.3">
      <c r="A11" s="100" t="s">
        <v>44</v>
      </c>
      <c r="B11" s="306" t="s">
        <v>210</v>
      </c>
      <c r="C11" s="307">
        <v>1</v>
      </c>
      <c r="D11" s="301" t="s">
        <v>144</v>
      </c>
      <c r="E11" s="311">
        <v>42257</v>
      </c>
      <c r="F11" s="182" t="s">
        <v>160</v>
      </c>
      <c r="G11" s="182" t="s">
        <v>208</v>
      </c>
      <c r="H11" s="527"/>
      <c r="I11" s="524">
        <v>3</v>
      </c>
      <c r="J11" s="143">
        <f t="shared" si="0"/>
        <v>0</v>
      </c>
      <c r="K11" s="310" t="s">
        <v>209</v>
      </c>
    </row>
    <row r="12" spans="1:11" ht="15.75" thickBot="1" x14ac:dyDescent="0.3">
      <c r="B12" s="312" t="s">
        <v>211</v>
      </c>
      <c r="C12" s="51"/>
      <c r="D12" s="51"/>
      <c r="E12" s="51"/>
      <c r="F12" s="313"/>
      <c r="G12" s="51"/>
      <c r="H12" s="51"/>
      <c r="I12" s="215"/>
      <c r="J12" s="229">
        <f>SUM(J6:J11)</f>
        <v>0</v>
      </c>
    </row>
    <row r="13" spans="1:11" x14ac:dyDescent="0.25">
      <c r="F13" s="55"/>
    </row>
  </sheetData>
  <sheetProtection password="C7B2" sheet="1" objects="1" scenarios="1"/>
  <mergeCells count="1">
    <mergeCell ref="A6:A9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selection activeCell="F13" sqref="F13"/>
    </sheetView>
  </sheetViews>
  <sheetFormatPr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2.5703125" style="9" customWidth="1"/>
    <col min="12" max="16384" width="9.140625" style="9"/>
  </cols>
  <sheetData>
    <row r="2" spans="1:11" ht="21" x14ac:dyDescent="0.35">
      <c r="B2" s="10" t="s">
        <v>212</v>
      </c>
    </row>
    <row r="4" spans="1:11" ht="15.75" thickBot="1" x14ac:dyDescent="0.3"/>
    <row r="5" spans="1:11" ht="60.75" thickBot="1" x14ac:dyDescent="0.3">
      <c r="A5" s="11"/>
      <c r="B5" s="51" t="s">
        <v>22</v>
      </c>
      <c r="C5" s="11" t="s">
        <v>23</v>
      </c>
      <c r="D5" s="57" t="s">
        <v>58</v>
      </c>
      <c r="E5" s="58" t="s">
        <v>141</v>
      </c>
      <c r="F5" s="58" t="s">
        <v>26</v>
      </c>
      <c r="G5" s="58" t="s">
        <v>142</v>
      </c>
      <c r="H5" s="470" t="s">
        <v>28</v>
      </c>
      <c r="I5" s="206" t="s">
        <v>29</v>
      </c>
      <c r="J5" s="206" t="s">
        <v>30</v>
      </c>
      <c r="K5" s="59" t="s">
        <v>31</v>
      </c>
    </row>
    <row r="6" spans="1:11" x14ac:dyDescent="0.25">
      <c r="A6" s="374" t="s">
        <v>32</v>
      </c>
      <c r="B6" s="314" t="s">
        <v>33</v>
      </c>
      <c r="C6" s="246">
        <v>1</v>
      </c>
      <c r="D6" s="315" t="s">
        <v>144</v>
      </c>
      <c r="E6" s="188" t="s">
        <v>141</v>
      </c>
      <c r="F6" s="188" t="s">
        <v>213</v>
      </c>
      <c r="G6" s="188" t="s">
        <v>142</v>
      </c>
      <c r="H6" s="534"/>
      <c r="I6" s="528">
        <v>3</v>
      </c>
      <c r="J6" s="529">
        <f>I6*H6</f>
        <v>0</v>
      </c>
      <c r="K6" s="249" t="s">
        <v>214</v>
      </c>
    </row>
    <row r="7" spans="1:11" x14ac:dyDescent="0.25">
      <c r="A7" s="375"/>
      <c r="B7" s="300" t="s">
        <v>38</v>
      </c>
      <c r="C7" s="248">
        <v>1</v>
      </c>
      <c r="D7" s="316" t="s">
        <v>144</v>
      </c>
      <c r="E7" s="153" t="s">
        <v>141</v>
      </c>
      <c r="F7" s="153" t="s">
        <v>213</v>
      </c>
      <c r="G7" s="153" t="s">
        <v>142</v>
      </c>
      <c r="H7" s="535"/>
      <c r="I7" s="530">
        <v>3</v>
      </c>
      <c r="J7" s="531">
        <f t="shared" ref="J7:J8" si="0">I7*H7</f>
        <v>0</v>
      </c>
      <c r="K7" s="167"/>
    </row>
    <row r="8" spans="1:11" ht="15.75" thickBot="1" x14ac:dyDescent="0.3">
      <c r="A8" s="386"/>
      <c r="B8" s="317" t="s">
        <v>45</v>
      </c>
      <c r="C8" s="275">
        <v>3</v>
      </c>
      <c r="D8" s="318" t="s">
        <v>144</v>
      </c>
      <c r="E8" s="319" t="s">
        <v>141</v>
      </c>
      <c r="F8" s="319" t="s">
        <v>213</v>
      </c>
      <c r="G8" s="319" t="s">
        <v>142</v>
      </c>
      <c r="H8" s="536"/>
      <c r="I8" s="532">
        <v>3</v>
      </c>
      <c r="J8" s="533">
        <f t="shared" si="0"/>
        <v>0</v>
      </c>
      <c r="K8" s="320" t="s">
        <v>215</v>
      </c>
    </row>
    <row r="9" spans="1:11" ht="15.75" thickBot="1" x14ac:dyDescent="0.3">
      <c r="B9" s="321" t="s">
        <v>216</v>
      </c>
      <c r="C9" s="51"/>
      <c r="D9" s="51"/>
      <c r="E9" s="51"/>
      <c r="F9" s="51"/>
      <c r="G9" s="51"/>
      <c r="H9" s="51"/>
      <c r="I9" s="215"/>
      <c r="J9" s="229">
        <f>SUM(J6:J8)</f>
        <v>0</v>
      </c>
    </row>
  </sheetData>
  <sheetProtection password="C7B2" sheet="1" objects="1" scenarios="1"/>
  <mergeCells count="1">
    <mergeCell ref="A6:A8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G8" sqref="G8"/>
    </sheetView>
  </sheetViews>
  <sheetFormatPr defaultColWidth="9.140625"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5.42578125" style="9" customWidth="1"/>
    <col min="12" max="16384" width="9.140625" style="9"/>
  </cols>
  <sheetData>
    <row r="1" spans="1:11" x14ac:dyDescent="0.25">
      <c r="A1" s="322"/>
      <c r="B1" s="322"/>
      <c r="C1" s="322"/>
      <c r="D1" s="322"/>
      <c r="E1" s="322"/>
      <c r="F1" s="322"/>
      <c r="G1" s="322"/>
      <c r="H1" s="322"/>
      <c r="I1" s="322"/>
      <c r="J1" s="322"/>
      <c r="K1" s="322"/>
    </row>
    <row r="2" spans="1:11" ht="21" x14ac:dyDescent="0.35">
      <c r="A2" s="322"/>
      <c r="B2" s="323" t="s">
        <v>217</v>
      </c>
      <c r="C2" s="322"/>
      <c r="D2" s="322"/>
      <c r="E2" s="322"/>
      <c r="F2" s="322"/>
      <c r="G2" s="322"/>
      <c r="H2" s="322"/>
      <c r="I2" s="322"/>
      <c r="J2" s="322"/>
      <c r="K2" s="322"/>
    </row>
    <row r="3" spans="1:11" x14ac:dyDescent="0.25">
      <c r="A3" s="322"/>
      <c r="B3" s="322"/>
      <c r="C3" s="322"/>
      <c r="D3" s="322"/>
      <c r="E3" s="322"/>
      <c r="F3" s="322"/>
      <c r="G3" s="322"/>
      <c r="H3" s="322"/>
      <c r="I3" s="322"/>
      <c r="J3" s="322"/>
      <c r="K3" s="322"/>
    </row>
    <row r="4" spans="1:11" ht="15.75" thickBot="1" x14ac:dyDescent="0.3">
      <c r="A4" s="322"/>
      <c r="B4" s="322"/>
      <c r="C4" s="322"/>
      <c r="D4" s="322"/>
      <c r="E4" s="322"/>
      <c r="F4" s="322"/>
      <c r="G4" s="322"/>
      <c r="H4" s="322"/>
      <c r="I4" s="322"/>
      <c r="J4" s="322"/>
      <c r="K4" s="322"/>
    </row>
    <row r="5" spans="1:11" ht="63.75" thickBot="1" x14ac:dyDescent="0.3">
      <c r="A5" s="324"/>
      <c r="B5" s="325" t="s">
        <v>22</v>
      </c>
      <c r="C5" s="326" t="s">
        <v>23</v>
      </c>
      <c r="D5" s="327" t="s">
        <v>58</v>
      </c>
      <c r="E5" s="328" t="s">
        <v>25</v>
      </c>
      <c r="F5" s="329" t="s">
        <v>26</v>
      </c>
      <c r="G5" s="328" t="s">
        <v>27</v>
      </c>
      <c r="H5" s="544" t="s">
        <v>28</v>
      </c>
      <c r="I5" s="206" t="s">
        <v>29</v>
      </c>
      <c r="J5" s="206" t="s">
        <v>30</v>
      </c>
      <c r="K5" s="327" t="s">
        <v>31</v>
      </c>
    </row>
    <row r="6" spans="1:11" ht="43.5" customHeight="1" thickBot="1" x14ac:dyDescent="0.3">
      <c r="A6" s="330" t="s">
        <v>218</v>
      </c>
      <c r="B6" s="331" t="s">
        <v>219</v>
      </c>
      <c r="C6" s="332">
        <v>1</v>
      </c>
      <c r="D6" s="117" t="s">
        <v>34</v>
      </c>
      <c r="E6" s="333" t="s">
        <v>220</v>
      </c>
      <c r="F6" s="334" t="s">
        <v>220</v>
      </c>
      <c r="G6" s="333" t="s">
        <v>220</v>
      </c>
      <c r="H6" s="545"/>
      <c r="I6" s="537" t="s">
        <v>152</v>
      </c>
      <c r="J6" s="538">
        <f>I6*H6</f>
        <v>0</v>
      </c>
      <c r="K6" s="179" t="s">
        <v>221</v>
      </c>
    </row>
    <row r="7" spans="1:11" ht="30" customHeight="1" x14ac:dyDescent="0.25">
      <c r="A7" s="387" t="s">
        <v>44</v>
      </c>
      <c r="B7" s="335" t="s">
        <v>222</v>
      </c>
      <c r="C7" s="336">
        <v>1</v>
      </c>
      <c r="D7" s="337" t="s">
        <v>223</v>
      </c>
      <c r="E7" s="338" t="s">
        <v>220</v>
      </c>
      <c r="F7" s="339"/>
      <c r="G7" s="340"/>
      <c r="H7" s="546"/>
      <c r="I7" s="539" t="s">
        <v>47</v>
      </c>
      <c r="J7" s="540">
        <f t="shared" ref="J7:J8" si="0">I7*H7</f>
        <v>0</v>
      </c>
      <c r="K7" s="339" t="s">
        <v>224</v>
      </c>
    </row>
    <row r="8" spans="1:11" ht="31.5" customHeight="1" thickBot="1" x14ac:dyDescent="0.3">
      <c r="A8" s="388"/>
      <c r="B8" s="341" t="s">
        <v>137</v>
      </c>
      <c r="C8" s="342">
        <v>1</v>
      </c>
      <c r="D8" s="343" t="s">
        <v>225</v>
      </c>
      <c r="E8" s="344" t="s">
        <v>220</v>
      </c>
      <c r="F8" s="132"/>
      <c r="G8" s="345"/>
      <c r="H8" s="547"/>
      <c r="I8" s="541" t="s">
        <v>47</v>
      </c>
      <c r="J8" s="542">
        <f t="shared" si="0"/>
        <v>0</v>
      </c>
      <c r="K8" s="132" t="s">
        <v>226</v>
      </c>
    </row>
    <row r="9" spans="1:11" ht="15.75" thickBot="1" x14ac:dyDescent="0.3">
      <c r="B9" s="346" t="s">
        <v>227</v>
      </c>
      <c r="C9" s="51"/>
      <c r="D9" s="51"/>
      <c r="E9" s="51"/>
      <c r="F9" s="51"/>
      <c r="G9" s="51"/>
      <c r="H9" s="51"/>
      <c r="I9" s="215"/>
      <c r="J9" s="543">
        <f>SUM(J6:J8)</f>
        <v>0</v>
      </c>
    </row>
    <row r="10" spans="1:11" x14ac:dyDescent="0.25">
      <c r="E10" s="55"/>
      <c r="F10" s="55"/>
      <c r="G10" s="55"/>
      <c r="H10" s="55"/>
      <c r="I10" s="55"/>
    </row>
    <row r="11" spans="1:11" x14ac:dyDescent="0.25">
      <c r="E11" s="55"/>
      <c r="F11" s="55"/>
      <c r="G11" s="55"/>
      <c r="H11" s="55"/>
      <c r="I11" s="55"/>
    </row>
    <row r="12" spans="1:11" x14ac:dyDescent="0.25">
      <c r="E12" s="55"/>
      <c r="F12" s="55"/>
      <c r="G12" s="55"/>
      <c r="H12" s="55"/>
      <c r="I12" s="55"/>
    </row>
    <row r="13" spans="1:11" x14ac:dyDescent="0.25">
      <c r="E13" s="55"/>
      <c r="F13" s="55"/>
      <c r="G13" s="55"/>
      <c r="H13" s="55"/>
      <c r="I13" s="55"/>
    </row>
  </sheetData>
  <sheetProtection password="C7B2" sheet="1" objects="1" scenarios="1"/>
  <mergeCells count="1">
    <mergeCell ref="A7:A8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topLeftCell="B1" workbookViewId="0">
      <selection activeCell="H11" sqref="H11"/>
    </sheetView>
  </sheetViews>
  <sheetFormatPr defaultColWidth="9.140625"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7.140625" style="9" customWidth="1"/>
    <col min="12" max="16384" width="9.140625" style="9"/>
  </cols>
  <sheetData>
    <row r="2" spans="1:11" ht="21" x14ac:dyDescent="0.35">
      <c r="B2" s="10" t="s">
        <v>228</v>
      </c>
    </row>
    <row r="4" spans="1:11" ht="15.75" thickBot="1" x14ac:dyDescent="0.3"/>
    <row r="5" spans="1:11" ht="45.75" thickBot="1" x14ac:dyDescent="0.3">
      <c r="A5" s="11"/>
      <c r="B5" s="51" t="s">
        <v>22</v>
      </c>
      <c r="C5" s="109" t="s">
        <v>23</v>
      </c>
      <c r="D5" s="262" t="s">
        <v>58</v>
      </c>
      <c r="E5" s="188" t="s">
        <v>25</v>
      </c>
      <c r="F5" s="188" t="s">
        <v>26</v>
      </c>
      <c r="G5" s="188" t="s">
        <v>27</v>
      </c>
      <c r="H5" s="534" t="s">
        <v>28</v>
      </c>
      <c r="I5" s="206" t="s">
        <v>29</v>
      </c>
      <c r="J5" s="206" t="s">
        <v>30</v>
      </c>
      <c r="K5" s="59" t="s">
        <v>229</v>
      </c>
    </row>
    <row r="6" spans="1:11" ht="55.5" customHeight="1" thickBot="1" x14ac:dyDescent="0.3">
      <c r="A6" s="239" t="s">
        <v>59</v>
      </c>
      <c r="B6" s="347" t="s">
        <v>230</v>
      </c>
      <c r="C6" s="348">
        <v>1</v>
      </c>
      <c r="D6" s="349" t="s">
        <v>34</v>
      </c>
      <c r="E6" s="118" t="s">
        <v>25</v>
      </c>
      <c r="F6" s="350" t="s">
        <v>213</v>
      </c>
      <c r="G6" s="118" t="s">
        <v>27</v>
      </c>
      <c r="H6" s="555"/>
      <c r="I6" s="548">
        <v>3</v>
      </c>
      <c r="J6" s="549">
        <f>I6*H6</f>
        <v>0</v>
      </c>
      <c r="K6" s="147"/>
    </row>
    <row r="7" spans="1:11" x14ac:dyDescent="0.25">
      <c r="A7" s="351"/>
      <c r="B7" s="352" t="s">
        <v>231</v>
      </c>
      <c r="C7" s="122">
        <v>3</v>
      </c>
      <c r="D7" s="353" t="s">
        <v>34</v>
      </c>
      <c r="E7" s="122" t="s">
        <v>25</v>
      </c>
      <c r="F7" s="354" t="s">
        <v>213</v>
      </c>
      <c r="G7" s="122" t="s">
        <v>27</v>
      </c>
      <c r="H7" s="556"/>
      <c r="I7" s="121">
        <v>3</v>
      </c>
      <c r="J7" s="550">
        <f t="shared" ref="J7:J11" si="0">I7*H7</f>
        <v>0</v>
      </c>
      <c r="K7" s="167" t="s">
        <v>232</v>
      </c>
    </row>
    <row r="8" spans="1:11" x14ac:dyDescent="0.25">
      <c r="A8" s="389" t="s">
        <v>159</v>
      </c>
      <c r="B8" s="355" t="s">
        <v>38</v>
      </c>
      <c r="C8" s="165">
        <v>2</v>
      </c>
      <c r="D8" s="356" t="s">
        <v>34</v>
      </c>
      <c r="E8" s="165" t="s">
        <v>25</v>
      </c>
      <c r="F8" s="292" t="s">
        <v>213</v>
      </c>
      <c r="G8" s="165" t="s">
        <v>27</v>
      </c>
      <c r="H8" s="557"/>
      <c r="I8" s="42">
        <v>6</v>
      </c>
      <c r="J8" s="551">
        <f t="shared" si="0"/>
        <v>0</v>
      </c>
      <c r="K8" s="167"/>
    </row>
    <row r="9" spans="1:11" x14ac:dyDescent="0.25">
      <c r="A9" s="389"/>
      <c r="B9" s="355" t="s">
        <v>45</v>
      </c>
      <c r="C9" s="165">
        <v>2</v>
      </c>
      <c r="D9" s="356" t="s">
        <v>233</v>
      </c>
      <c r="E9" s="165" t="s">
        <v>25</v>
      </c>
      <c r="F9" s="292"/>
      <c r="G9" s="165" t="s">
        <v>27</v>
      </c>
      <c r="H9" s="557"/>
      <c r="I9" s="42">
        <v>2</v>
      </c>
      <c r="J9" s="551">
        <f t="shared" si="0"/>
        <v>0</v>
      </c>
      <c r="K9" s="167" t="s">
        <v>234</v>
      </c>
    </row>
    <row r="10" spans="1:11" x14ac:dyDescent="0.25">
      <c r="A10" s="389"/>
      <c r="B10" s="355" t="s">
        <v>235</v>
      </c>
      <c r="C10" s="165">
        <v>1</v>
      </c>
      <c r="D10" s="356" t="s">
        <v>34</v>
      </c>
      <c r="E10" s="165" t="s">
        <v>25</v>
      </c>
      <c r="F10" s="292" t="s">
        <v>213</v>
      </c>
      <c r="G10" s="165" t="s">
        <v>27</v>
      </c>
      <c r="H10" s="557"/>
      <c r="I10" s="42">
        <v>3</v>
      </c>
      <c r="J10" s="551">
        <f t="shared" si="0"/>
        <v>0</v>
      </c>
      <c r="K10" s="167"/>
    </row>
    <row r="11" spans="1:11" ht="15.75" thickBot="1" x14ac:dyDescent="0.3">
      <c r="A11" s="390"/>
      <c r="B11" s="357" t="s">
        <v>129</v>
      </c>
      <c r="C11" s="175">
        <v>1</v>
      </c>
      <c r="D11" s="358" t="s">
        <v>34</v>
      </c>
      <c r="E11" s="175" t="s">
        <v>25</v>
      </c>
      <c r="F11" s="293" t="s">
        <v>213</v>
      </c>
      <c r="G11" s="175" t="s">
        <v>27</v>
      </c>
      <c r="H11" s="558"/>
      <c r="I11" s="124">
        <v>3</v>
      </c>
      <c r="J11" s="552">
        <f t="shared" si="0"/>
        <v>0</v>
      </c>
      <c r="K11" s="320"/>
    </row>
    <row r="12" spans="1:11" ht="15.75" thickBot="1" x14ac:dyDescent="0.3">
      <c r="B12" s="359" t="s">
        <v>236</v>
      </c>
      <c r="C12" s="52"/>
      <c r="D12" s="52"/>
      <c r="E12" s="52"/>
      <c r="F12" s="52"/>
      <c r="G12" s="52"/>
      <c r="H12" s="52"/>
      <c r="I12" s="553"/>
      <c r="J12" s="554">
        <f>SUM(J6:J11)</f>
        <v>0</v>
      </c>
    </row>
    <row r="20" spans="6:6" x14ac:dyDescent="0.25">
      <c r="F20" s="559"/>
    </row>
  </sheetData>
  <sheetProtection password="C7B2" sheet="1" objects="1" scenarios="1"/>
  <mergeCells count="1">
    <mergeCell ref="A8:A11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workbookViewId="0">
      <selection activeCell="H11" sqref="H11"/>
    </sheetView>
  </sheetViews>
  <sheetFormatPr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5.85546875" style="9" customWidth="1"/>
    <col min="12" max="16384" width="9.140625" style="9"/>
  </cols>
  <sheetData>
    <row r="2" spans="1:11" ht="21" x14ac:dyDescent="0.35">
      <c r="B2" s="10" t="s">
        <v>237</v>
      </c>
    </row>
    <row r="4" spans="1:11" ht="15.75" thickBot="1" x14ac:dyDescent="0.3"/>
    <row r="5" spans="1:11" ht="60.75" thickBot="1" x14ac:dyDescent="0.3">
      <c r="A5" s="11"/>
      <c r="B5" s="51" t="s">
        <v>22</v>
      </c>
      <c r="C5" s="11" t="s">
        <v>23</v>
      </c>
      <c r="D5" s="57" t="s">
        <v>58</v>
      </c>
      <c r="E5" s="113" t="s">
        <v>141</v>
      </c>
      <c r="F5" s="113" t="s">
        <v>26</v>
      </c>
      <c r="G5" s="113" t="s">
        <v>142</v>
      </c>
      <c r="H5" s="470" t="s">
        <v>28</v>
      </c>
      <c r="I5" s="206" t="s">
        <v>29</v>
      </c>
      <c r="J5" s="206" t="s">
        <v>30</v>
      </c>
      <c r="K5" s="59" t="s">
        <v>31</v>
      </c>
    </row>
    <row r="6" spans="1:11" ht="64.5" customHeight="1" thickBot="1" x14ac:dyDescent="0.3">
      <c r="A6" s="60" t="s">
        <v>59</v>
      </c>
      <c r="B6" s="283" t="s">
        <v>230</v>
      </c>
      <c r="C6" s="246">
        <v>1</v>
      </c>
      <c r="D6" s="391" t="s">
        <v>34</v>
      </c>
      <c r="E6" s="113" t="s">
        <v>141</v>
      </c>
      <c r="F6" s="113" t="s">
        <v>213</v>
      </c>
      <c r="G6" s="113" t="s">
        <v>142</v>
      </c>
      <c r="H6" s="493"/>
      <c r="I6" s="560">
        <v>3</v>
      </c>
      <c r="J6" s="561">
        <f>I6*H6</f>
        <v>0</v>
      </c>
      <c r="K6" s="167"/>
    </row>
    <row r="7" spans="1:11" x14ac:dyDescent="0.25">
      <c r="A7" s="374" t="s">
        <v>32</v>
      </c>
      <c r="B7" s="17" t="s">
        <v>33</v>
      </c>
      <c r="C7" s="246">
        <v>2</v>
      </c>
      <c r="D7" s="246" t="s">
        <v>34</v>
      </c>
      <c r="E7" s="196" t="s">
        <v>141</v>
      </c>
      <c r="F7" s="21" t="s">
        <v>213</v>
      </c>
      <c r="G7" s="392" t="s">
        <v>142</v>
      </c>
      <c r="H7" s="492"/>
      <c r="I7" s="560">
        <v>6</v>
      </c>
      <c r="J7" s="143">
        <f t="shared" ref="J7:J11" si="0">I7*H7</f>
        <v>0</v>
      </c>
      <c r="K7" s="249"/>
    </row>
    <row r="8" spans="1:11" x14ac:dyDescent="0.25">
      <c r="A8" s="375"/>
      <c r="B8" s="23" t="s">
        <v>38</v>
      </c>
      <c r="C8" s="251">
        <v>2</v>
      </c>
      <c r="D8" s="248" t="s">
        <v>34</v>
      </c>
      <c r="E8" s="248" t="s">
        <v>141</v>
      </c>
      <c r="F8" s="248" t="s">
        <v>213</v>
      </c>
      <c r="G8" s="393" t="s">
        <v>142</v>
      </c>
      <c r="H8" s="493"/>
      <c r="I8" s="507">
        <v>6</v>
      </c>
      <c r="J8" s="508">
        <f t="shared" si="0"/>
        <v>0</v>
      </c>
      <c r="K8" s="167"/>
    </row>
    <row r="9" spans="1:11" x14ac:dyDescent="0.25">
      <c r="A9" s="375"/>
      <c r="B9" s="23" t="s">
        <v>45</v>
      </c>
      <c r="C9" s="42">
        <v>2</v>
      </c>
      <c r="D9" s="248" t="s">
        <v>34</v>
      </c>
      <c r="E9" s="248" t="s">
        <v>141</v>
      </c>
      <c r="F9" s="248"/>
      <c r="G9" s="393" t="s">
        <v>142</v>
      </c>
      <c r="H9" s="493"/>
      <c r="I9" s="507">
        <v>2</v>
      </c>
      <c r="J9" s="508">
        <f t="shared" si="0"/>
        <v>0</v>
      </c>
      <c r="K9" s="167" t="s">
        <v>48</v>
      </c>
    </row>
    <row r="10" spans="1:11" ht="15.75" thickBot="1" x14ac:dyDescent="0.3">
      <c r="A10" s="376"/>
      <c r="B10" s="23" t="s">
        <v>129</v>
      </c>
      <c r="C10" s="38">
        <v>1</v>
      </c>
      <c r="D10" s="275" t="s">
        <v>34</v>
      </c>
      <c r="E10" s="275" t="s">
        <v>141</v>
      </c>
      <c r="F10" s="275" t="s">
        <v>213</v>
      </c>
      <c r="G10" s="259" t="s">
        <v>142</v>
      </c>
      <c r="H10" s="493"/>
      <c r="I10" s="507">
        <v>3</v>
      </c>
      <c r="J10" s="562">
        <f t="shared" si="0"/>
        <v>0</v>
      </c>
      <c r="K10" s="167"/>
    </row>
    <row r="11" spans="1:11" ht="40.5" thickBot="1" x14ac:dyDescent="0.3">
      <c r="A11" s="177" t="s">
        <v>44</v>
      </c>
      <c r="B11" s="178" t="s">
        <v>137</v>
      </c>
      <c r="C11" s="179">
        <v>3</v>
      </c>
      <c r="D11" s="268" t="s">
        <v>34</v>
      </c>
      <c r="E11" s="394" t="s">
        <v>141</v>
      </c>
      <c r="F11" s="61" t="s">
        <v>213</v>
      </c>
      <c r="G11" s="395" t="s">
        <v>142</v>
      </c>
      <c r="H11" s="563"/>
      <c r="I11" s="179">
        <v>3</v>
      </c>
      <c r="J11" s="533">
        <f t="shared" si="0"/>
        <v>0</v>
      </c>
      <c r="K11" s="135" t="s">
        <v>238</v>
      </c>
    </row>
    <row r="12" spans="1:11" ht="15.75" thickBot="1" x14ac:dyDescent="0.3">
      <c r="B12" s="108" t="s">
        <v>239</v>
      </c>
      <c r="C12" s="51"/>
      <c r="D12" s="51"/>
      <c r="E12" s="51"/>
      <c r="F12" s="51"/>
      <c r="G12" s="51"/>
      <c r="H12" s="51"/>
      <c r="I12" s="215"/>
      <c r="J12" s="229">
        <f>SUM(J6:J11)</f>
        <v>0</v>
      </c>
    </row>
  </sheetData>
  <sheetProtection password="C7B2" sheet="1" objects="1" scenarios="1"/>
  <mergeCells count="1">
    <mergeCell ref="A7:A10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topLeftCell="A13" workbookViewId="0">
      <selection activeCell="K22" sqref="K22"/>
    </sheetView>
  </sheetViews>
  <sheetFormatPr defaultColWidth="9.140625" defaultRowHeight="15" x14ac:dyDescent="0.25"/>
  <cols>
    <col min="1" max="1" width="9.140625" style="9"/>
    <col min="2" max="2" width="45.140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9.140625" style="9" bestFit="1" customWidth="1"/>
    <col min="12" max="16384" width="9.140625" style="9"/>
  </cols>
  <sheetData>
    <row r="2" spans="1:11" ht="21" x14ac:dyDescent="0.35">
      <c r="B2" s="10" t="s">
        <v>240</v>
      </c>
    </row>
    <row r="4" spans="1:11" ht="15.75" thickBot="1" x14ac:dyDescent="0.3"/>
    <row r="5" spans="1:11" ht="45.75" thickBot="1" x14ac:dyDescent="0.3">
      <c r="A5" s="11"/>
      <c r="B5" s="396" t="s">
        <v>22</v>
      </c>
      <c r="C5" s="144" t="s">
        <v>23</v>
      </c>
      <c r="D5" s="262" t="s">
        <v>58</v>
      </c>
      <c r="E5" s="188" t="s">
        <v>25</v>
      </c>
      <c r="F5" s="188" t="s">
        <v>26</v>
      </c>
      <c r="G5" s="188" t="s">
        <v>27</v>
      </c>
      <c r="H5" s="534" t="s">
        <v>28</v>
      </c>
      <c r="I5" s="207" t="s">
        <v>29</v>
      </c>
      <c r="J5" s="207" t="s">
        <v>30</v>
      </c>
      <c r="K5" s="397" t="s">
        <v>31</v>
      </c>
    </row>
    <row r="6" spans="1:11" s="244" customFormat="1" ht="45.75" customHeight="1" x14ac:dyDescent="0.25">
      <c r="A6" s="398" t="s">
        <v>59</v>
      </c>
      <c r="B6" s="399" t="s">
        <v>241</v>
      </c>
      <c r="C6" s="263">
        <v>1</v>
      </c>
      <c r="D6" s="246" t="s">
        <v>75</v>
      </c>
      <c r="E6" s="400" t="s">
        <v>242</v>
      </c>
      <c r="F6" s="401" t="s">
        <v>243</v>
      </c>
      <c r="G6" s="402" t="s">
        <v>244</v>
      </c>
      <c r="H6" s="571"/>
      <c r="I6" s="564">
        <v>4</v>
      </c>
      <c r="J6" s="499">
        <f>I6*H6</f>
        <v>0</v>
      </c>
      <c r="K6" s="249" t="s">
        <v>245</v>
      </c>
    </row>
    <row r="7" spans="1:11" s="244" customFormat="1" ht="18.75" customHeight="1" x14ac:dyDescent="0.25">
      <c r="A7" s="389"/>
      <c r="B7" s="355" t="s">
        <v>246</v>
      </c>
      <c r="C7" s="247">
        <v>2</v>
      </c>
      <c r="D7" s="245" t="s">
        <v>75</v>
      </c>
      <c r="E7" s="403" t="s">
        <v>242</v>
      </c>
      <c r="F7" s="404" t="s">
        <v>243</v>
      </c>
      <c r="G7" s="405" t="s">
        <v>244</v>
      </c>
      <c r="H7" s="572"/>
      <c r="I7" s="464">
        <v>8</v>
      </c>
      <c r="J7" s="502">
        <f t="shared" ref="J7:J20" si="0">I7*H7</f>
        <v>0</v>
      </c>
      <c r="K7" s="167" t="s">
        <v>247</v>
      </c>
    </row>
    <row r="8" spans="1:11" s="244" customFormat="1" ht="45" x14ac:dyDescent="0.25">
      <c r="A8" s="389"/>
      <c r="B8" s="406" t="s">
        <v>248</v>
      </c>
      <c r="C8" s="247">
        <v>1</v>
      </c>
      <c r="D8" s="247" t="s">
        <v>144</v>
      </c>
      <c r="E8" s="403" t="s">
        <v>242</v>
      </c>
      <c r="F8" s="404" t="s">
        <v>249</v>
      </c>
      <c r="G8" s="405"/>
      <c r="H8" s="572"/>
      <c r="I8" s="464">
        <v>2</v>
      </c>
      <c r="J8" s="565">
        <f t="shared" si="0"/>
        <v>0</v>
      </c>
      <c r="K8" s="167" t="s">
        <v>245</v>
      </c>
    </row>
    <row r="9" spans="1:11" s="244" customFormat="1" ht="30" x14ac:dyDescent="0.25">
      <c r="A9" s="389"/>
      <c r="B9" s="355" t="s">
        <v>250</v>
      </c>
      <c r="C9" s="247">
        <v>2</v>
      </c>
      <c r="D9" s="247" t="s">
        <v>144</v>
      </c>
      <c r="E9" s="403" t="s">
        <v>242</v>
      </c>
      <c r="F9" s="404" t="s">
        <v>249</v>
      </c>
      <c r="G9" s="405"/>
      <c r="H9" s="572"/>
      <c r="I9" s="464">
        <v>4</v>
      </c>
      <c r="J9" s="502">
        <f t="shared" si="0"/>
        <v>0</v>
      </c>
      <c r="K9" s="167" t="s">
        <v>247</v>
      </c>
    </row>
    <row r="10" spans="1:11" s="244" customFormat="1" ht="45" x14ac:dyDescent="0.25">
      <c r="A10" s="389"/>
      <c r="B10" s="406" t="s">
        <v>251</v>
      </c>
      <c r="C10" s="247">
        <v>1</v>
      </c>
      <c r="D10" s="247"/>
      <c r="E10" s="403"/>
      <c r="F10" s="404" t="s">
        <v>252</v>
      </c>
      <c r="G10" s="405"/>
      <c r="H10" s="572"/>
      <c r="I10" s="464">
        <v>1</v>
      </c>
      <c r="J10" s="565">
        <f t="shared" si="0"/>
        <v>0</v>
      </c>
      <c r="K10" s="167" t="s">
        <v>245</v>
      </c>
    </row>
    <row r="11" spans="1:11" s="244" customFormat="1" ht="30" x14ac:dyDescent="0.25">
      <c r="A11" s="389"/>
      <c r="B11" s="355" t="s">
        <v>253</v>
      </c>
      <c r="C11" s="247">
        <v>2</v>
      </c>
      <c r="D11" s="247"/>
      <c r="E11" s="403"/>
      <c r="F11" s="404" t="s">
        <v>252</v>
      </c>
      <c r="G11" s="405"/>
      <c r="H11" s="572"/>
      <c r="I11" s="464">
        <v>2</v>
      </c>
      <c r="J11" s="502">
        <f t="shared" si="0"/>
        <v>0</v>
      </c>
      <c r="K11" s="167" t="s">
        <v>247</v>
      </c>
    </row>
    <row r="12" spans="1:11" s="244" customFormat="1" ht="30" x14ac:dyDescent="0.25">
      <c r="A12" s="389"/>
      <c r="B12" s="406" t="s">
        <v>254</v>
      </c>
      <c r="C12" s="247">
        <v>1</v>
      </c>
      <c r="D12" s="247"/>
      <c r="E12" s="403"/>
      <c r="F12" s="404"/>
      <c r="G12" s="405" t="s">
        <v>244</v>
      </c>
      <c r="H12" s="572"/>
      <c r="I12" s="464">
        <v>1</v>
      </c>
      <c r="J12" s="565">
        <f t="shared" si="0"/>
        <v>0</v>
      </c>
      <c r="K12" s="167" t="s">
        <v>245</v>
      </c>
    </row>
    <row r="13" spans="1:11" s="244" customFormat="1" ht="15.75" thickBot="1" x14ac:dyDescent="0.3">
      <c r="A13" s="407"/>
      <c r="B13" s="357" t="s">
        <v>255</v>
      </c>
      <c r="C13" s="408">
        <v>2</v>
      </c>
      <c r="D13" s="408"/>
      <c r="E13" s="409"/>
      <c r="F13" s="410"/>
      <c r="G13" s="411" t="s">
        <v>244</v>
      </c>
      <c r="H13" s="573"/>
      <c r="I13" s="566">
        <v>2</v>
      </c>
      <c r="J13" s="504">
        <f t="shared" si="0"/>
        <v>0</v>
      </c>
      <c r="K13" s="320" t="s">
        <v>247</v>
      </c>
    </row>
    <row r="14" spans="1:11" x14ac:dyDescent="0.25">
      <c r="A14" s="374" t="s">
        <v>159</v>
      </c>
      <c r="B14" s="77" t="s">
        <v>38</v>
      </c>
      <c r="C14" s="267">
        <v>2</v>
      </c>
      <c r="D14" s="247" t="s">
        <v>144</v>
      </c>
      <c r="E14" s="412" t="s">
        <v>242</v>
      </c>
      <c r="F14" s="413" t="s">
        <v>249</v>
      </c>
      <c r="G14" s="414"/>
      <c r="H14" s="574"/>
      <c r="I14" s="567">
        <v>4</v>
      </c>
      <c r="J14" s="500">
        <f t="shared" si="0"/>
        <v>0</v>
      </c>
      <c r="K14" s="198"/>
    </row>
    <row r="15" spans="1:11" x14ac:dyDescent="0.25">
      <c r="A15" s="375"/>
      <c r="B15" s="23" t="s">
        <v>45</v>
      </c>
      <c r="C15" s="248">
        <v>2</v>
      </c>
      <c r="D15" s="247" t="s">
        <v>144</v>
      </c>
      <c r="E15" s="403"/>
      <c r="F15" s="404" t="s">
        <v>252</v>
      </c>
      <c r="G15" s="415" t="s">
        <v>244</v>
      </c>
      <c r="H15" s="575"/>
      <c r="I15" s="568">
        <v>2</v>
      </c>
      <c r="J15" s="502">
        <f t="shared" si="0"/>
        <v>0</v>
      </c>
      <c r="K15" s="167" t="s">
        <v>238</v>
      </c>
    </row>
    <row r="16" spans="1:11" x14ac:dyDescent="0.25">
      <c r="A16" s="376"/>
      <c r="B16" s="23" t="s">
        <v>126</v>
      </c>
      <c r="C16" s="248">
        <v>12</v>
      </c>
      <c r="D16" s="247" t="s">
        <v>144</v>
      </c>
      <c r="E16" s="416" t="s">
        <v>242</v>
      </c>
      <c r="F16" s="417" t="s">
        <v>249</v>
      </c>
      <c r="G16" s="418"/>
      <c r="H16" s="575"/>
      <c r="I16" s="568">
        <v>24</v>
      </c>
      <c r="J16" s="502">
        <f t="shared" si="0"/>
        <v>0</v>
      </c>
      <c r="K16" s="167"/>
    </row>
    <row r="17" spans="1:11" x14ac:dyDescent="0.25">
      <c r="A17" s="376"/>
      <c r="B17" s="23" t="s">
        <v>74</v>
      </c>
      <c r="C17" s="248">
        <v>12</v>
      </c>
      <c r="D17" s="248" t="s">
        <v>144</v>
      </c>
      <c r="E17" s="416"/>
      <c r="F17" s="417" t="s">
        <v>252</v>
      </c>
      <c r="G17" s="418" t="s">
        <v>252</v>
      </c>
      <c r="H17" s="575"/>
      <c r="I17" s="568">
        <v>24</v>
      </c>
      <c r="J17" s="502">
        <f t="shared" si="0"/>
        <v>0</v>
      </c>
      <c r="K17" s="167"/>
    </row>
    <row r="18" spans="1:11" ht="30" x14ac:dyDescent="0.25">
      <c r="A18" s="376"/>
      <c r="B18" s="23" t="s">
        <v>256</v>
      </c>
      <c r="C18" s="248">
        <v>4</v>
      </c>
      <c r="D18" s="245" t="s">
        <v>75</v>
      </c>
      <c r="E18" s="403" t="s">
        <v>242</v>
      </c>
      <c r="F18" s="404" t="s">
        <v>243</v>
      </c>
      <c r="G18" s="415" t="s">
        <v>244</v>
      </c>
      <c r="H18" s="575"/>
      <c r="I18" s="568">
        <v>16</v>
      </c>
      <c r="J18" s="502">
        <f t="shared" si="0"/>
        <v>0</v>
      </c>
      <c r="K18" s="419" t="s">
        <v>257</v>
      </c>
    </row>
    <row r="19" spans="1:11" ht="30" x14ac:dyDescent="0.25">
      <c r="A19" s="376"/>
      <c r="B19" s="23" t="s">
        <v>258</v>
      </c>
      <c r="C19" s="248">
        <v>4</v>
      </c>
      <c r="D19" s="247" t="s">
        <v>144</v>
      </c>
      <c r="E19" s="403" t="s">
        <v>242</v>
      </c>
      <c r="F19" s="404" t="s">
        <v>249</v>
      </c>
      <c r="G19" s="415"/>
      <c r="H19" s="575"/>
      <c r="I19" s="568">
        <v>8</v>
      </c>
      <c r="J19" s="502">
        <f t="shared" si="0"/>
        <v>0</v>
      </c>
      <c r="K19" s="419" t="s">
        <v>257</v>
      </c>
    </row>
    <row r="20" spans="1:11" ht="30" x14ac:dyDescent="0.25">
      <c r="A20" s="376"/>
      <c r="B20" s="23" t="s">
        <v>259</v>
      </c>
      <c r="C20" s="248">
        <v>4</v>
      </c>
      <c r="D20" s="420"/>
      <c r="E20" s="403"/>
      <c r="F20" s="404" t="s">
        <v>252</v>
      </c>
      <c r="G20" s="415"/>
      <c r="H20" s="575"/>
      <c r="I20" s="568">
        <v>4</v>
      </c>
      <c r="J20" s="502">
        <f t="shared" si="0"/>
        <v>0</v>
      </c>
      <c r="K20" s="419" t="s">
        <v>257</v>
      </c>
    </row>
    <row r="21" spans="1:11" ht="30" x14ac:dyDescent="0.25">
      <c r="A21" s="376"/>
      <c r="B21" s="23" t="s">
        <v>260</v>
      </c>
      <c r="C21" s="248">
        <v>4</v>
      </c>
      <c r="D21" s="420"/>
      <c r="E21" s="403"/>
      <c r="F21" s="404"/>
      <c r="G21" s="415" t="s">
        <v>244</v>
      </c>
      <c r="H21" s="575"/>
      <c r="I21" s="568">
        <v>4</v>
      </c>
      <c r="J21" s="502">
        <f>I21*H21</f>
        <v>0</v>
      </c>
      <c r="K21" s="419" t="s">
        <v>257</v>
      </c>
    </row>
    <row r="22" spans="1:11" ht="15.75" thickBot="1" x14ac:dyDescent="0.3">
      <c r="A22" s="376"/>
      <c r="B22" s="174" t="s">
        <v>41</v>
      </c>
      <c r="C22" s="251">
        <v>2</v>
      </c>
      <c r="D22" s="420" t="s">
        <v>144</v>
      </c>
      <c r="E22" s="409" t="s">
        <v>242</v>
      </c>
      <c r="F22" s="421" t="s">
        <v>249</v>
      </c>
      <c r="G22" s="422"/>
      <c r="H22" s="576"/>
      <c r="I22" s="569">
        <v>4</v>
      </c>
      <c r="J22" s="570">
        <f>I22*H22</f>
        <v>0</v>
      </c>
      <c r="K22" s="167"/>
    </row>
    <row r="23" spans="1:11" ht="15.75" thickBot="1" x14ac:dyDescent="0.3">
      <c r="A23" s="49"/>
      <c r="B23" s="423" t="s">
        <v>261</v>
      </c>
      <c r="C23" s="51"/>
      <c r="D23" s="51"/>
      <c r="E23" s="51"/>
      <c r="F23" s="51"/>
      <c r="G23" s="51"/>
      <c r="H23" s="51"/>
      <c r="I23" s="215"/>
      <c r="J23" s="229">
        <f>SUM(J6:J22)</f>
        <v>0</v>
      </c>
      <c r="K23" s="11"/>
    </row>
  </sheetData>
  <sheetProtection password="C7B2" sheet="1" objects="1" scenarios="1"/>
  <mergeCells count="2">
    <mergeCell ref="A6:A13"/>
    <mergeCell ref="A14:A22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workbookViewId="0">
      <selection activeCell="H20" sqref="H20:H21"/>
    </sheetView>
  </sheetViews>
  <sheetFormatPr defaultColWidth="9.140625"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36.28515625" style="9" customWidth="1"/>
    <col min="12" max="16384" width="9.140625" style="9"/>
  </cols>
  <sheetData>
    <row r="2" spans="1:11" ht="21" x14ac:dyDescent="0.35">
      <c r="B2" s="10" t="s">
        <v>262</v>
      </c>
    </row>
    <row r="4" spans="1:11" ht="15.75" thickBot="1" x14ac:dyDescent="0.3"/>
    <row r="5" spans="1:11" ht="60.75" thickBot="1" x14ac:dyDescent="0.3">
      <c r="A5" s="117"/>
      <c r="B5" s="130" t="s">
        <v>22</v>
      </c>
      <c r="C5" s="117" t="s">
        <v>23</v>
      </c>
      <c r="D5" s="424" t="s">
        <v>24</v>
      </c>
      <c r="E5" s="113" t="s">
        <v>25</v>
      </c>
      <c r="F5" s="113" t="s">
        <v>26</v>
      </c>
      <c r="G5" s="113" t="s">
        <v>27</v>
      </c>
      <c r="H5" s="586" t="s">
        <v>28</v>
      </c>
      <c r="I5" s="207" t="s">
        <v>29</v>
      </c>
      <c r="J5" s="206" t="s">
        <v>30</v>
      </c>
      <c r="K5" s="16" t="s">
        <v>31</v>
      </c>
    </row>
    <row r="6" spans="1:11" ht="28.5" customHeight="1" thickBot="1" x14ac:dyDescent="0.3">
      <c r="A6" s="425" t="s">
        <v>263</v>
      </c>
      <c r="B6" s="23" t="s">
        <v>264</v>
      </c>
      <c r="C6" s="165">
        <v>4</v>
      </c>
      <c r="D6" s="356" t="s">
        <v>34</v>
      </c>
      <c r="E6" s="426"/>
      <c r="F6" s="426" t="s">
        <v>35</v>
      </c>
      <c r="G6" s="426" t="s">
        <v>36</v>
      </c>
      <c r="H6" s="587"/>
      <c r="I6" s="577">
        <v>8</v>
      </c>
      <c r="J6" s="578">
        <f>I6*H6</f>
        <v>0</v>
      </c>
      <c r="K6" s="29" t="s">
        <v>265</v>
      </c>
    </row>
    <row r="7" spans="1:11" ht="15.75" thickBot="1" x14ac:dyDescent="0.3">
      <c r="A7" s="427" t="s">
        <v>32</v>
      </c>
      <c r="B7" s="17" t="s">
        <v>38</v>
      </c>
      <c r="C7" s="122">
        <v>2</v>
      </c>
      <c r="D7" s="356" t="s">
        <v>34</v>
      </c>
      <c r="E7" s="428"/>
      <c r="F7" s="428" t="s">
        <v>35</v>
      </c>
      <c r="G7" s="428" t="s">
        <v>36</v>
      </c>
      <c r="H7" s="588"/>
      <c r="I7" s="579">
        <v>4</v>
      </c>
      <c r="J7" s="578">
        <f t="shared" ref="J7:J14" si="0">I7*H7</f>
        <v>0</v>
      </c>
      <c r="K7" s="22" t="s">
        <v>266</v>
      </c>
    </row>
    <row r="8" spans="1:11" ht="15.75" thickBot="1" x14ac:dyDescent="0.3">
      <c r="A8" s="429"/>
      <c r="B8" s="23" t="s">
        <v>74</v>
      </c>
      <c r="C8" s="165">
        <v>7</v>
      </c>
      <c r="D8" s="169" t="s">
        <v>154</v>
      </c>
      <c r="E8" s="30" t="s">
        <v>220</v>
      </c>
      <c r="F8" s="30" t="s">
        <v>267</v>
      </c>
      <c r="G8" s="30" t="s">
        <v>36</v>
      </c>
      <c r="H8" s="587"/>
      <c r="I8" s="580">
        <v>28</v>
      </c>
      <c r="J8" s="578">
        <f t="shared" si="0"/>
        <v>0</v>
      </c>
      <c r="K8" s="29"/>
    </row>
    <row r="9" spans="1:11" ht="45.75" thickBot="1" x14ac:dyDescent="0.3">
      <c r="A9" s="429"/>
      <c r="B9" s="89" t="s">
        <v>143</v>
      </c>
      <c r="C9" s="165">
        <v>4</v>
      </c>
      <c r="D9" s="165" t="s">
        <v>268</v>
      </c>
      <c r="E9" s="30" t="s">
        <v>220</v>
      </c>
      <c r="F9" s="30" t="s">
        <v>269</v>
      </c>
      <c r="G9" s="430"/>
      <c r="H9" s="587"/>
      <c r="I9" s="580">
        <v>8</v>
      </c>
      <c r="J9" s="578">
        <f t="shared" si="0"/>
        <v>0</v>
      </c>
      <c r="K9" s="431" t="s">
        <v>270</v>
      </c>
    </row>
    <row r="10" spans="1:11" ht="15.75" thickBot="1" x14ac:dyDescent="0.3">
      <c r="A10" s="429"/>
      <c r="B10" s="31" t="s">
        <v>41</v>
      </c>
      <c r="C10" s="165">
        <v>2</v>
      </c>
      <c r="D10" s="32" t="s">
        <v>268</v>
      </c>
      <c r="E10" s="47"/>
      <c r="F10" s="47" t="s">
        <v>35</v>
      </c>
      <c r="G10" s="47" t="s">
        <v>36</v>
      </c>
      <c r="H10" s="589"/>
      <c r="I10" s="581">
        <v>8</v>
      </c>
      <c r="J10" s="578">
        <f t="shared" si="0"/>
        <v>0</v>
      </c>
      <c r="K10" s="29"/>
    </row>
    <row r="11" spans="1:11" ht="15.75" customHeight="1" thickBot="1" x14ac:dyDescent="0.3">
      <c r="A11" s="432" t="s">
        <v>44</v>
      </c>
      <c r="B11" s="433" t="s">
        <v>45</v>
      </c>
      <c r="C11" s="121">
        <v>1</v>
      </c>
      <c r="D11" s="353" t="s">
        <v>233</v>
      </c>
      <c r="E11" s="434"/>
      <c r="F11" s="21" t="s">
        <v>35</v>
      </c>
      <c r="G11" s="20"/>
      <c r="H11" s="590"/>
      <c r="I11" s="582">
        <v>1</v>
      </c>
      <c r="J11" s="578">
        <f t="shared" si="0"/>
        <v>0</v>
      </c>
      <c r="K11" s="123" t="s">
        <v>271</v>
      </c>
    </row>
    <row r="12" spans="1:11" ht="15.75" thickBot="1" x14ac:dyDescent="0.3">
      <c r="A12" s="435"/>
      <c r="B12" s="436" t="s">
        <v>53</v>
      </c>
      <c r="C12" s="42">
        <v>2</v>
      </c>
      <c r="D12" s="356" t="s">
        <v>34</v>
      </c>
      <c r="E12" s="437"/>
      <c r="F12" s="30" t="s">
        <v>35</v>
      </c>
      <c r="G12" s="26" t="s">
        <v>36</v>
      </c>
      <c r="H12" s="591"/>
      <c r="I12" s="580">
        <v>2</v>
      </c>
      <c r="J12" s="578">
        <f t="shared" si="0"/>
        <v>0</v>
      </c>
      <c r="K12" s="123" t="s">
        <v>272</v>
      </c>
    </row>
    <row r="13" spans="1:11" ht="15.75" thickBot="1" x14ac:dyDescent="0.3">
      <c r="A13" s="435"/>
      <c r="B13" s="436" t="s">
        <v>273</v>
      </c>
      <c r="C13" s="42">
        <v>1</v>
      </c>
      <c r="D13" s="356" t="s">
        <v>101</v>
      </c>
      <c r="E13" s="200"/>
      <c r="F13" s="30"/>
      <c r="G13" s="26" t="s">
        <v>36</v>
      </c>
      <c r="H13" s="591"/>
      <c r="I13" s="580">
        <v>1</v>
      </c>
      <c r="J13" s="578">
        <f t="shared" si="0"/>
        <v>0</v>
      </c>
      <c r="K13" s="123" t="s">
        <v>274</v>
      </c>
    </row>
    <row r="14" spans="1:11" ht="15.75" thickBot="1" x14ac:dyDescent="0.3">
      <c r="A14" s="435"/>
      <c r="B14" s="438" t="s">
        <v>169</v>
      </c>
      <c r="C14" s="439">
        <v>1</v>
      </c>
      <c r="D14" s="440" t="s">
        <v>101</v>
      </c>
      <c r="E14" s="441"/>
      <c r="F14" s="305"/>
      <c r="G14" s="442" t="s">
        <v>36</v>
      </c>
      <c r="H14" s="592"/>
      <c r="I14" s="583">
        <v>1</v>
      </c>
      <c r="J14" s="578">
        <f t="shared" si="0"/>
        <v>0</v>
      </c>
      <c r="K14" s="123" t="s">
        <v>274</v>
      </c>
    </row>
    <row r="15" spans="1:11" ht="15.75" thickBot="1" x14ac:dyDescent="0.3">
      <c r="A15" s="443"/>
      <c r="B15" s="128" t="s">
        <v>275</v>
      </c>
      <c r="C15" s="332"/>
      <c r="D15" s="332"/>
      <c r="E15" s="242"/>
      <c r="F15" s="242"/>
      <c r="G15" s="242"/>
      <c r="H15" s="134"/>
      <c r="I15" s="584"/>
      <c r="J15" s="585">
        <f>SUM(J6:J14)</f>
        <v>0</v>
      </c>
      <c r="K15" s="126"/>
    </row>
  </sheetData>
  <sheetProtection password="C7B2" sheet="1" objects="1" scenarios="1"/>
  <mergeCells count="2">
    <mergeCell ref="A7:A10"/>
    <mergeCell ref="A11:A14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workbookViewId="0">
      <selection activeCell="J21" sqref="J21"/>
    </sheetView>
  </sheetViews>
  <sheetFormatPr defaultColWidth="9.140625"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4.5703125" style="9" customWidth="1"/>
    <col min="12" max="16384" width="9.140625" style="9"/>
  </cols>
  <sheetData>
    <row r="2" spans="1:11" ht="21" x14ac:dyDescent="0.35">
      <c r="B2" s="10" t="s">
        <v>276</v>
      </c>
    </row>
    <row r="4" spans="1:11" ht="15.75" thickBot="1" x14ac:dyDescent="0.3"/>
    <row r="5" spans="1:11" ht="60.75" thickBot="1" x14ac:dyDescent="0.3">
      <c r="A5" s="11"/>
      <c r="B5" s="51" t="s">
        <v>22</v>
      </c>
      <c r="C5" s="11" t="s">
        <v>23</v>
      </c>
      <c r="D5" s="57" t="s">
        <v>58</v>
      </c>
      <c r="E5" s="58" t="s">
        <v>25</v>
      </c>
      <c r="F5" s="58" t="s">
        <v>26</v>
      </c>
      <c r="G5" s="58" t="s">
        <v>27</v>
      </c>
      <c r="H5" s="230" t="s">
        <v>28</v>
      </c>
      <c r="I5" s="206" t="s">
        <v>29</v>
      </c>
      <c r="J5" s="206" t="s">
        <v>30</v>
      </c>
      <c r="K5" s="59" t="s">
        <v>31</v>
      </c>
    </row>
    <row r="6" spans="1:11" x14ac:dyDescent="0.25">
      <c r="A6" s="374" t="s">
        <v>32</v>
      </c>
      <c r="B6" s="352" t="s">
        <v>38</v>
      </c>
      <c r="C6" s="122">
        <v>2</v>
      </c>
      <c r="D6" s="444" t="s">
        <v>277</v>
      </c>
      <c r="E6" s="188" t="s">
        <v>25</v>
      </c>
      <c r="F6" s="188" t="s">
        <v>213</v>
      </c>
      <c r="G6" s="188" t="s">
        <v>27</v>
      </c>
      <c r="H6" s="598"/>
      <c r="I6" s="593">
        <v>6</v>
      </c>
      <c r="J6" s="594">
        <f>I6*H6</f>
        <v>0</v>
      </c>
      <c r="K6" s="445"/>
    </row>
    <row r="7" spans="1:11" x14ac:dyDescent="0.25">
      <c r="A7" s="375"/>
      <c r="B7" s="355" t="s">
        <v>45</v>
      </c>
      <c r="C7" s="42">
        <v>3</v>
      </c>
      <c r="D7" s="446" t="s">
        <v>277</v>
      </c>
      <c r="E7" s="153" t="s">
        <v>25</v>
      </c>
      <c r="F7" s="153" t="s">
        <v>213</v>
      </c>
      <c r="G7" s="153" t="s">
        <v>27</v>
      </c>
      <c r="H7" s="600"/>
      <c r="I7" s="595">
        <v>3</v>
      </c>
      <c r="J7" s="515">
        <f t="shared" ref="J7:J8" si="0">I7*H7</f>
        <v>0</v>
      </c>
      <c r="K7" s="290" t="s">
        <v>278</v>
      </c>
    </row>
    <row r="8" spans="1:11" ht="15.75" thickBot="1" x14ac:dyDescent="0.3">
      <c r="A8" s="386"/>
      <c r="B8" s="357" t="s">
        <v>39</v>
      </c>
      <c r="C8" s="124">
        <v>1</v>
      </c>
      <c r="D8" s="291" t="s">
        <v>277</v>
      </c>
      <c r="E8" s="319" t="s">
        <v>25</v>
      </c>
      <c r="F8" s="319" t="s">
        <v>213</v>
      </c>
      <c r="G8" s="319" t="s">
        <v>27</v>
      </c>
      <c r="H8" s="599"/>
      <c r="I8" s="596">
        <v>3</v>
      </c>
      <c r="J8" s="597">
        <f t="shared" si="0"/>
        <v>0</v>
      </c>
      <c r="K8" s="294"/>
    </row>
    <row r="9" spans="1:11" ht="15.75" thickBot="1" x14ac:dyDescent="0.3">
      <c r="B9" s="108" t="s">
        <v>279</v>
      </c>
      <c r="C9" s="51"/>
      <c r="D9" s="51"/>
      <c r="E9" s="51"/>
      <c r="F9" s="51"/>
      <c r="G9" s="51"/>
      <c r="H9" s="51"/>
      <c r="I9" s="215"/>
      <c r="J9" s="229">
        <f>SUM(J6:J8)</f>
        <v>0</v>
      </c>
    </row>
    <row r="10" spans="1:11" x14ac:dyDescent="0.25">
      <c r="E10" s="55"/>
      <c r="F10" s="55"/>
      <c r="G10" s="55"/>
    </row>
  </sheetData>
  <sheetProtection password="C7B2" sheet="1" objects="1" scenarios="1"/>
  <mergeCells count="1">
    <mergeCell ref="A6:A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tabSelected="1" workbookViewId="0">
      <selection activeCell="E22" sqref="E22"/>
    </sheetView>
  </sheetViews>
  <sheetFormatPr defaultColWidth="9.140625"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36.85546875" style="9" customWidth="1"/>
    <col min="12" max="16384" width="9.140625" style="9"/>
  </cols>
  <sheetData>
    <row r="2" spans="1:11" ht="21" x14ac:dyDescent="0.35">
      <c r="B2" s="10" t="s">
        <v>21</v>
      </c>
    </row>
    <row r="4" spans="1:11" ht="15.75" thickBot="1" x14ac:dyDescent="0.3"/>
    <row r="5" spans="1:11" ht="60.75" thickBot="1" x14ac:dyDescent="0.3">
      <c r="A5" s="11"/>
      <c r="B5" s="12" t="s">
        <v>22</v>
      </c>
      <c r="C5" s="13" t="s">
        <v>23</v>
      </c>
      <c r="D5" s="14" t="s">
        <v>24</v>
      </c>
      <c r="E5" s="15" t="s">
        <v>25</v>
      </c>
      <c r="F5" s="15" t="s">
        <v>26</v>
      </c>
      <c r="G5" s="15" t="s">
        <v>27</v>
      </c>
      <c r="H5" s="141" t="s">
        <v>28</v>
      </c>
      <c r="I5" s="206" t="s">
        <v>29</v>
      </c>
      <c r="J5" s="207" t="s">
        <v>30</v>
      </c>
      <c r="K5" s="16" t="s">
        <v>31</v>
      </c>
    </row>
    <row r="6" spans="1:11" x14ac:dyDescent="0.25">
      <c r="A6" s="360" t="s">
        <v>32</v>
      </c>
      <c r="B6" s="17" t="s">
        <v>33</v>
      </c>
      <c r="C6" s="18">
        <v>1</v>
      </c>
      <c r="D6" s="19" t="s">
        <v>34</v>
      </c>
      <c r="E6" s="20"/>
      <c r="F6" s="21" t="s">
        <v>35</v>
      </c>
      <c r="G6" s="20" t="s">
        <v>36</v>
      </c>
      <c r="H6" s="217"/>
      <c r="I6" s="208">
        <v>2</v>
      </c>
      <c r="J6" s="209">
        <f>I6*H6</f>
        <v>0</v>
      </c>
      <c r="K6" s="22" t="s">
        <v>37</v>
      </c>
    </row>
    <row r="7" spans="1:11" x14ac:dyDescent="0.25">
      <c r="A7" s="361"/>
      <c r="B7" s="23" t="s">
        <v>38</v>
      </c>
      <c r="C7" s="24">
        <v>1</v>
      </c>
      <c r="D7" s="25" t="s">
        <v>34</v>
      </c>
      <c r="E7" s="26"/>
      <c r="F7" s="27" t="s">
        <v>35</v>
      </c>
      <c r="G7" s="28" t="s">
        <v>36</v>
      </c>
      <c r="H7" s="218"/>
      <c r="I7" s="210">
        <v>2</v>
      </c>
      <c r="J7" s="211">
        <f t="shared" ref="J7:J12" si="0">I7*H7</f>
        <v>0</v>
      </c>
      <c r="K7" s="29"/>
    </row>
    <row r="8" spans="1:11" x14ac:dyDescent="0.25">
      <c r="A8" s="361"/>
      <c r="B8" s="23" t="s">
        <v>39</v>
      </c>
      <c r="C8" s="24">
        <v>1</v>
      </c>
      <c r="D8" s="25" t="s">
        <v>34</v>
      </c>
      <c r="E8" s="26"/>
      <c r="F8" s="30" t="s">
        <v>35</v>
      </c>
      <c r="G8" s="26" t="s">
        <v>36</v>
      </c>
      <c r="H8" s="218"/>
      <c r="I8" s="210">
        <v>2</v>
      </c>
      <c r="J8" s="211">
        <f t="shared" si="0"/>
        <v>0</v>
      </c>
      <c r="K8" s="29" t="s">
        <v>40</v>
      </c>
    </row>
    <row r="9" spans="1:11" ht="15.75" thickBot="1" x14ac:dyDescent="0.3">
      <c r="A9" s="362"/>
      <c r="B9" s="31" t="s">
        <v>41</v>
      </c>
      <c r="C9" s="24">
        <v>2</v>
      </c>
      <c r="D9" s="32" t="s">
        <v>34</v>
      </c>
      <c r="E9" s="33"/>
      <c r="F9" s="34" t="s">
        <v>35</v>
      </c>
      <c r="G9" s="35" t="s">
        <v>36</v>
      </c>
      <c r="H9" s="218"/>
      <c r="I9" s="210" t="s">
        <v>42</v>
      </c>
      <c r="J9" s="212">
        <f t="shared" si="0"/>
        <v>0</v>
      </c>
      <c r="K9" s="29" t="s">
        <v>43</v>
      </c>
    </row>
    <row r="10" spans="1:11" ht="15" customHeight="1" x14ac:dyDescent="0.25">
      <c r="A10" s="360" t="s">
        <v>44</v>
      </c>
      <c r="B10" s="36" t="s">
        <v>45</v>
      </c>
      <c r="C10" s="37">
        <v>1</v>
      </c>
      <c r="D10" s="38" t="s">
        <v>46</v>
      </c>
      <c r="E10" s="20"/>
      <c r="F10" s="21" t="s">
        <v>35</v>
      </c>
      <c r="G10" s="21"/>
      <c r="H10" s="219"/>
      <c r="I10" s="208" t="s">
        <v>47</v>
      </c>
      <c r="J10" s="213">
        <f t="shared" si="0"/>
        <v>0</v>
      </c>
      <c r="K10" s="39" t="s">
        <v>48</v>
      </c>
    </row>
    <row r="11" spans="1:11" x14ac:dyDescent="0.25">
      <c r="A11" s="361"/>
      <c r="B11" s="40" t="s">
        <v>49</v>
      </c>
      <c r="C11" s="41">
        <v>0</v>
      </c>
      <c r="D11" s="42" t="s">
        <v>50</v>
      </c>
      <c r="E11" s="43"/>
      <c r="F11" s="30"/>
      <c r="G11" s="30"/>
      <c r="H11" s="220"/>
      <c r="I11" s="210" t="s">
        <v>51</v>
      </c>
      <c r="J11" s="211">
        <f t="shared" si="0"/>
        <v>0</v>
      </c>
      <c r="K11" s="44" t="s">
        <v>52</v>
      </c>
    </row>
    <row r="12" spans="1:11" ht="15.75" thickBot="1" x14ac:dyDescent="0.3">
      <c r="A12" s="363"/>
      <c r="B12" s="45" t="s">
        <v>53</v>
      </c>
      <c r="C12" s="46">
        <v>2</v>
      </c>
      <c r="D12" s="32" t="s">
        <v>34</v>
      </c>
      <c r="E12" s="33"/>
      <c r="F12" s="47" t="s">
        <v>35</v>
      </c>
      <c r="G12" s="47" t="s">
        <v>36</v>
      </c>
      <c r="H12" s="221"/>
      <c r="I12" s="214" t="s">
        <v>54</v>
      </c>
      <c r="J12" s="212">
        <f t="shared" si="0"/>
        <v>0</v>
      </c>
      <c r="K12" s="48" t="s">
        <v>55</v>
      </c>
    </row>
    <row r="13" spans="1:11" ht="15.75" thickBot="1" x14ac:dyDescent="0.3">
      <c r="A13" s="49"/>
      <c r="B13" s="50" t="s">
        <v>56</v>
      </c>
      <c r="C13" s="51"/>
      <c r="D13" s="52"/>
      <c r="E13" s="51"/>
      <c r="F13" s="51"/>
      <c r="G13" s="51"/>
      <c r="H13" s="51"/>
      <c r="I13" s="215"/>
      <c r="J13" s="216">
        <f>SUM(J6:J12)</f>
        <v>0</v>
      </c>
    </row>
    <row r="14" spans="1:11" x14ac:dyDescent="0.25">
      <c r="B14" s="53"/>
      <c r="C14" s="54"/>
      <c r="E14" s="55"/>
      <c r="F14" s="55"/>
      <c r="G14" s="55"/>
    </row>
    <row r="15" spans="1:11" x14ac:dyDescent="0.25">
      <c r="B15" s="53"/>
      <c r="C15" s="54"/>
      <c r="E15" s="55"/>
      <c r="F15" s="55"/>
      <c r="G15" s="55"/>
    </row>
    <row r="16" spans="1:11" x14ac:dyDescent="0.25">
      <c r="A16" s="56"/>
      <c r="B16" s="53"/>
      <c r="C16" s="54"/>
    </row>
    <row r="17" spans="1:3" x14ac:dyDescent="0.25">
      <c r="A17" s="56"/>
      <c r="B17" s="53"/>
      <c r="C17" s="54"/>
    </row>
    <row r="18" spans="1:3" x14ac:dyDescent="0.25">
      <c r="B18" s="53"/>
    </row>
  </sheetData>
  <sheetProtection password="C7B2" sheet="1" objects="1" scenarios="1"/>
  <mergeCells count="2">
    <mergeCell ref="A6:A9"/>
    <mergeCell ref="A10:A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workbookViewId="0">
      <selection activeCell="H26" sqref="H26"/>
    </sheetView>
  </sheetViews>
  <sheetFormatPr defaultColWidth="9.140625"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89.85546875" style="9" customWidth="1"/>
    <col min="12" max="16384" width="9.140625" style="9"/>
  </cols>
  <sheetData>
    <row r="2" spans="1:11" ht="21" x14ac:dyDescent="0.35">
      <c r="B2" s="10" t="s">
        <v>57</v>
      </c>
    </row>
    <row r="4" spans="1:11" ht="15.75" thickBot="1" x14ac:dyDescent="0.3"/>
    <row r="5" spans="1:11" ht="45.75" thickBot="1" x14ac:dyDescent="0.3">
      <c r="A5" s="11"/>
      <c r="B5" s="51" t="s">
        <v>22</v>
      </c>
      <c r="C5" s="11" t="s">
        <v>23</v>
      </c>
      <c r="D5" s="57" t="s">
        <v>58</v>
      </c>
      <c r="E5" s="58" t="s">
        <v>25</v>
      </c>
      <c r="F5" s="58" t="s">
        <v>26</v>
      </c>
      <c r="G5" s="58" t="s">
        <v>27</v>
      </c>
      <c r="H5" s="230" t="s">
        <v>28</v>
      </c>
      <c r="I5" s="206" t="s">
        <v>29</v>
      </c>
      <c r="J5" s="206" t="s">
        <v>30</v>
      </c>
      <c r="K5" s="59" t="s">
        <v>31</v>
      </c>
    </row>
    <row r="6" spans="1:11" x14ac:dyDescent="0.25">
      <c r="A6" s="374" t="s">
        <v>59</v>
      </c>
      <c r="B6" s="378" t="s">
        <v>60</v>
      </c>
      <c r="C6" s="380">
        <v>2</v>
      </c>
      <c r="D6" s="380">
        <v>2</v>
      </c>
      <c r="E6" s="364" t="s">
        <v>61</v>
      </c>
      <c r="F6" s="364" t="s">
        <v>62</v>
      </c>
      <c r="G6" s="364" t="s">
        <v>63</v>
      </c>
      <c r="H6" s="366"/>
      <c r="I6" s="368">
        <v>10</v>
      </c>
      <c r="J6" s="370" t="s">
        <v>64</v>
      </c>
      <c r="K6" s="372" t="s">
        <v>65</v>
      </c>
    </row>
    <row r="7" spans="1:11" ht="43.15" customHeight="1" thickBot="1" x14ac:dyDescent="0.3">
      <c r="A7" s="375"/>
      <c r="B7" s="379"/>
      <c r="C7" s="365"/>
      <c r="D7" s="381"/>
      <c r="E7" s="365"/>
      <c r="F7" s="365"/>
      <c r="G7" s="365"/>
      <c r="H7" s="367"/>
      <c r="I7" s="369">
        <v>10</v>
      </c>
      <c r="J7" s="371"/>
      <c r="K7" s="373"/>
    </row>
    <row r="8" spans="1:11" ht="15.75" thickBot="1" x14ac:dyDescent="0.3">
      <c r="A8" s="374" t="s">
        <v>32</v>
      </c>
      <c r="B8" s="62" t="s">
        <v>33</v>
      </c>
      <c r="C8" s="63">
        <v>3</v>
      </c>
      <c r="D8" s="64" t="s">
        <v>66</v>
      </c>
      <c r="E8" s="65" t="s">
        <v>67</v>
      </c>
      <c r="F8" s="66" t="s">
        <v>68</v>
      </c>
      <c r="G8" s="67"/>
      <c r="H8" s="231"/>
      <c r="I8" s="224" t="s">
        <v>69</v>
      </c>
      <c r="J8" s="209">
        <f>I8*H8</f>
        <v>0</v>
      </c>
      <c r="K8" s="68" t="s">
        <v>70</v>
      </c>
    </row>
    <row r="9" spans="1:11" ht="15.75" thickBot="1" x14ac:dyDescent="0.3">
      <c r="A9" s="375"/>
      <c r="B9" s="69" t="s">
        <v>38</v>
      </c>
      <c r="C9" s="70">
        <v>3</v>
      </c>
      <c r="D9" s="71" t="s">
        <v>66</v>
      </c>
      <c r="E9" s="72" t="s">
        <v>67</v>
      </c>
      <c r="F9" s="73" t="s">
        <v>68</v>
      </c>
      <c r="G9" s="74"/>
      <c r="H9" s="232"/>
      <c r="I9" s="225">
        <v>6</v>
      </c>
      <c r="J9" s="209">
        <f>I9*H9</f>
        <v>0</v>
      </c>
      <c r="K9" s="76" t="s">
        <v>71</v>
      </c>
    </row>
    <row r="10" spans="1:11" ht="15.75" thickBot="1" x14ac:dyDescent="0.3">
      <c r="A10" s="375"/>
      <c r="B10" s="77" t="s">
        <v>45</v>
      </c>
      <c r="C10" s="78">
        <v>24</v>
      </c>
      <c r="D10" s="71" t="s">
        <v>66</v>
      </c>
      <c r="E10" s="79"/>
      <c r="F10" s="80" t="s">
        <v>72</v>
      </c>
      <c r="G10" s="81" t="s">
        <v>73</v>
      </c>
      <c r="H10" s="233"/>
      <c r="I10" s="226">
        <v>48</v>
      </c>
      <c r="J10" s="209">
        <f>I10*H10</f>
        <v>0</v>
      </c>
      <c r="K10" s="82"/>
    </row>
    <row r="11" spans="1:11" ht="15.75" thickBot="1" x14ac:dyDescent="0.3">
      <c r="A11" s="376"/>
      <c r="B11" s="23" t="s">
        <v>74</v>
      </c>
      <c r="C11" s="70">
        <v>20</v>
      </c>
      <c r="D11" s="83" t="s">
        <v>75</v>
      </c>
      <c r="E11" s="84" t="s">
        <v>76</v>
      </c>
      <c r="F11" s="85" t="s">
        <v>77</v>
      </c>
      <c r="G11" s="81" t="s">
        <v>78</v>
      </c>
      <c r="H11" s="234"/>
      <c r="I11" s="226">
        <v>80</v>
      </c>
      <c r="J11" s="209">
        <f>I11*H11</f>
        <v>0</v>
      </c>
      <c r="K11" s="86"/>
    </row>
    <row r="12" spans="1:11" ht="15.75" thickBot="1" x14ac:dyDescent="0.3">
      <c r="A12" s="376"/>
      <c r="B12" s="23" t="s">
        <v>79</v>
      </c>
      <c r="C12" s="70">
        <v>2</v>
      </c>
      <c r="D12" s="83" t="s">
        <v>75</v>
      </c>
      <c r="E12" s="84" t="s">
        <v>76</v>
      </c>
      <c r="F12" s="85" t="s">
        <v>77</v>
      </c>
      <c r="G12" s="81" t="s">
        <v>78</v>
      </c>
      <c r="H12" s="234"/>
      <c r="I12" s="226">
        <v>8</v>
      </c>
      <c r="J12" s="209">
        <f>I12*H12</f>
        <v>0</v>
      </c>
      <c r="K12" s="87"/>
    </row>
    <row r="13" spans="1:11" ht="15.75" thickBot="1" x14ac:dyDescent="0.3">
      <c r="A13" s="376"/>
      <c r="B13" s="23" t="s">
        <v>80</v>
      </c>
      <c r="C13" s="70">
        <v>2</v>
      </c>
      <c r="D13" s="71" t="s">
        <v>66</v>
      </c>
      <c r="E13" s="84" t="s">
        <v>76</v>
      </c>
      <c r="F13" s="85" t="s">
        <v>81</v>
      </c>
      <c r="G13" s="88"/>
      <c r="H13" s="234"/>
      <c r="I13" s="226">
        <v>4</v>
      </c>
      <c r="J13" s="209">
        <f>I13*H13</f>
        <v>0</v>
      </c>
      <c r="K13" s="87"/>
    </row>
    <row r="14" spans="1:11" ht="15.75" thickBot="1" x14ac:dyDescent="0.3">
      <c r="A14" s="376"/>
      <c r="B14" s="23" t="s">
        <v>82</v>
      </c>
      <c r="C14" s="70">
        <v>2</v>
      </c>
      <c r="D14" s="83" t="s">
        <v>46</v>
      </c>
      <c r="E14" s="79"/>
      <c r="F14" s="80" t="s">
        <v>83</v>
      </c>
      <c r="G14" s="88"/>
      <c r="H14" s="234"/>
      <c r="I14" s="226">
        <v>2</v>
      </c>
      <c r="J14" s="209">
        <f>I14*H14</f>
        <v>0</v>
      </c>
      <c r="K14" s="87" t="s">
        <v>84</v>
      </c>
    </row>
    <row r="15" spans="1:11" ht="15.75" customHeight="1" thickBot="1" x14ac:dyDescent="0.3">
      <c r="A15" s="376"/>
      <c r="B15" s="89" t="s">
        <v>85</v>
      </c>
      <c r="C15" s="70">
        <v>2</v>
      </c>
      <c r="D15" s="83" t="s">
        <v>46</v>
      </c>
      <c r="E15" s="75"/>
      <c r="F15" s="90" t="s">
        <v>81</v>
      </c>
      <c r="G15" s="76"/>
      <c r="H15" s="232"/>
      <c r="I15" s="225">
        <v>2</v>
      </c>
      <c r="J15" s="209">
        <f>I15*H15</f>
        <v>0</v>
      </c>
      <c r="K15" s="91" t="s">
        <v>86</v>
      </c>
    </row>
    <row r="16" spans="1:11" ht="15.75" thickBot="1" x14ac:dyDescent="0.3">
      <c r="A16" s="376"/>
      <c r="B16" s="23" t="s">
        <v>87</v>
      </c>
      <c r="C16" s="70">
        <v>2</v>
      </c>
      <c r="D16" s="83" t="s">
        <v>88</v>
      </c>
      <c r="E16" s="79"/>
      <c r="F16" s="85" t="s">
        <v>81</v>
      </c>
      <c r="G16" s="88"/>
      <c r="H16" s="234"/>
      <c r="I16" s="226">
        <v>2</v>
      </c>
      <c r="J16" s="209">
        <f>I16*H16</f>
        <v>0</v>
      </c>
      <c r="K16" s="87"/>
    </row>
    <row r="17" spans="1:11" ht="15.75" thickBot="1" x14ac:dyDescent="0.3">
      <c r="A17" s="376"/>
      <c r="B17" s="23" t="s">
        <v>89</v>
      </c>
      <c r="C17" s="70">
        <v>2</v>
      </c>
      <c r="D17" s="83" t="s">
        <v>75</v>
      </c>
      <c r="E17" s="84" t="s">
        <v>76</v>
      </c>
      <c r="F17" s="85" t="s">
        <v>77</v>
      </c>
      <c r="G17" s="81" t="s">
        <v>78</v>
      </c>
      <c r="H17" s="234"/>
      <c r="I17" s="226">
        <v>8</v>
      </c>
      <c r="J17" s="209">
        <f>I17*H17</f>
        <v>0</v>
      </c>
      <c r="K17" s="79"/>
    </row>
    <row r="18" spans="1:11" ht="15.75" thickBot="1" x14ac:dyDescent="0.3">
      <c r="A18" s="376"/>
      <c r="B18" s="23" t="s">
        <v>90</v>
      </c>
      <c r="C18" s="70">
        <v>2</v>
      </c>
      <c r="D18" s="71" t="s">
        <v>66</v>
      </c>
      <c r="E18" s="84" t="s">
        <v>76</v>
      </c>
      <c r="F18" s="85" t="s">
        <v>81</v>
      </c>
      <c r="G18" s="88"/>
      <c r="H18" s="234"/>
      <c r="I18" s="226">
        <v>4</v>
      </c>
      <c r="J18" s="209">
        <f>I18*H18</f>
        <v>0</v>
      </c>
      <c r="K18" s="79"/>
    </row>
    <row r="19" spans="1:11" ht="15.75" thickBot="1" x14ac:dyDescent="0.3">
      <c r="A19" s="376"/>
      <c r="B19" s="23" t="s">
        <v>91</v>
      </c>
      <c r="C19" s="70">
        <v>2</v>
      </c>
      <c r="D19" s="83" t="s">
        <v>46</v>
      </c>
      <c r="E19" s="79"/>
      <c r="F19" s="85" t="s">
        <v>81</v>
      </c>
      <c r="G19" s="88"/>
      <c r="H19" s="234"/>
      <c r="I19" s="226">
        <v>2</v>
      </c>
      <c r="J19" s="209">
        <f>I19*H19</f>
        <v>0</v>
      </c>
      <c r="K19" s="87" t="s">
        <v>86</v>
      </c>
    </row>
    <row r="20" spans="1:11" ht="15.75" thickBot="1" x14ac:dyDescent="0.3">
      <c r="A20" s="376"/>
      <c r="B20" s="23" t="s">
        <v>92</v>
      </c>
      <c r="C20" s="70">
        <v>2</v>
      </c>
      <c r="D20" s="83" t="s">
        <v>88</v>
      </c>
      <c r="E20" s="79"/>
      <c r="F20" s="92"/>
      <c r="G20" s="88"/>
      <c r="H20" s="234"/>
      <c r="I20" s="226">
        <v>0</v>
      </c>
      <c r="J20" s="209">
        <f>I20*H20</f>
        <v>0</v>
      </c>
      <c r="K20" s="79"/>
    </row>
    <row r="21" spans="1:11" ht="15.75" thickBot="1" x14ac:dyDescent="0.3">
      <c r="A21" s="376"/>
      <c r="B21" s="31" t="s">
        <v>41</v>
      </c>
      <c r="C21" s="70">
        <v>2</v>
      </c>
      <c r="D21" s="71" t="s">
        <v>66</v>
      </c>
      <c r="E21" s="79"/>
      <c r="F21" s="92"/>
      <c r="G21" s="88"/>
      <c r="H21" s="234"/>
      <c r="I21" s="226">
        <v>0</v>
      </c>
      <c r="J21" s="209">
        <f>I21*H21</f>
        <v>0</v>
      </c>
      <c r="K21" s="79" t="s">
        <v>93</v>
      </c>
    </row>
    <row r="22" spans="1:11" ht="15.75" thickBot="1" x14ac:dyDescent="0.3">
      <c r="A22" s="376"/>
      <c r="B22" s="23" t="s">
        <v>94</v>
      </c>
      <c r="C22" s="70">
        <v>2</v>
      </c>
      <c r="D22" s="83" t="s">
        <v>75</v>
      </c>
      <c r="E22" s="84" t="s">
        <v>76</v>
      </c>
      <c r="F22" s="85" t="s">
        <v>77</v>
      </c>
      <c r="G22" s="81" t="s">
        <v>78</v>
      </c>
      <c r="H22" s="235"/>
      <c r="I22" s="226">
        <v>8</v>
      </c>
      <c r="J22" s="209">
        <f>I22*H22</f>
        <v>0</v>
      </c>
      <c r="K22" s="93" t="s">
        <v>95</v>
      </c>
    </row>
    <row r="23" spans="1:11" ht="15.75" thickBot="1" x14ac:dyDescent="0.3">
      <c r="A23" s="376"/>
      <c r="B23" s="23" t="s">
        <v>96</v>
      </c>
      <c r="C23" s="70">
        <v>2</v>
      </c>
      <c r="D23" s="71" t="s">
        <v>66</v>
      </c>
      <c r="E23" s="84" t="s">
        <v>76</v>
      </c>
      <c r="F23" s="85" t="s">
        <v>81</v>
      </c>
      <c r="G23" s="88"/>
      <c r="H23" s="235"/>
      <c r="I23" s="226">
        <v>4</v>
      </c>
      <c r="J23" s="209">
        <f>I23*H23</f>
        <v>0</v>
      </c>
      <c r="K23" s="93"/>
    </row>
    <row r="24" spans="1:11" ht="15.75" thickBot="1" x14ac:dyDescent="0.3">
      <c r="A24" s="376"/>
      <c r="B24" s="23" t="s">
        <v>97</v>
      </c>
      <c r="C24" s="70">
        <v>2</v>
      </c>
      <c r="D24" s="83" t="s">
        <v>46</v>
      </c>
      <c r="E24" s="79"/>
      <c r="F24" s="85" t="s">
        <v>81</v>
      </c>
      <c r="G24" s="88"/>
      <c r="H24" s="235"/>
      <c r="I24" s="226">
        <v>2</v>
      </c>
      <c r="J24" s="209">
        <f>I24*H24</f>
        <v>0</v>
      </c>
      <c r="K24" s="87" t="s">
        <v>86</v>
      </c>
    </row>
    <row r="25" spans="1:11" ht="15.75" thickBot="1" x14ac:dyDescent="0.3">
      <c r="A25" s="377"/>
      <c r="B25" s="94" t="s">
        <v>98</v>
      </c>
      <c r="C25" s="95">
        <v>2</v>
      </c>
      <c r="D25" s="96" t="s">
        <v>88</v>
      </c>
      <c r="E25" s="97"/>
      <c r="F25" s="98"/>
      <c r="G25" s="99" t="s">
        <v>99</v>
      </c>
      <c r="H25" s="236"/>
      <c r="I25" s="227">
        <v>1</v>
      </c>
      <c r="J25" s="209">
        <f>I25*H25</f>
        <v>0</v>
      </c>
      <c r="K25" s="93"/>
    </row>
    <row r="26" spans="1:11" ht="48" customHeight="1" thickBot="1" x14ac:dyDescent="0.3">
      <c r="A26" s="100" t="s">
        <v>44</v>
      </c>
      <c r="B26" s="101" t="s">
        <v>100</v>
      </c>
      <c r="C26" s="102">
        <v>1</v>
      </c>
      <c r="D26" s="103" t="s">
        <v>101</v>
      </c>
      <c r="E26" s="104">
        <v>0</v>
      </c>
      <c r="F26" s="105" t="s">
        <v>72</v>
      </c>
      <c r="G26" s="106"/>
      <c r="H26" s="237"/>
      <c r="I26" s="228">
        <v>1</v>
      </c>
      <c r="J26" s="209">
        <f>I26*H26</f>
        <v>0</v>
      </c>
      <c r="K26" s="107" t="s">
        <v>102</v>
      </c>
    </row>
    <row r="27" spans="1:11" ht="15.75" thickBot="1" x14ac:dyDescent="0.3">
      <c r="B27" s="108" t="s">
        <v>103</v>
      </c>
      <c r="C27" s="51"/>
      <c r="D27" s="51"/>
      <c r="E27" s="51"/>
      <c r="F27" s="51"/>
      <c r="G27" s="51"/>
      <c r="H27" s="51"/>
      <c r="I27" s="215"/>
      <c r="J27" s="229">
        <f>SUM(J6:J26)</f>
        <v>0</v>
      </c>
    </row>
  </sheetData>
  <sheetProtection password="C7B2" sheet="1" objects="1" scenarios="1"/>
  <mergeCells count="12">
    <mergeCell ref="E6:E7"/>
    <mergeCell ref="F6:F7"/>
    <mergeCell ref="A8:A25"/>
    <mergeCell ref="A6:A7"/>
    <mergeCell ref="B6:B7"/>
    <mergeCell ref="C6:C7"/>
    <mergeCell ref="D6:D7"/>
    <mergeCell ref="G6:G7"/>
    <mergeCell ref="H6:H7"/>
    <mergeCell ref="I6:I7"/>
    <mergeCell ref="J6:J7"/>
    <mergeCell ref="K6:K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selection activeCell="H6" sqref="H6"/>
    </sheetView>
  </sheetViews>
  <sheetFormatPr defaultColWidth="9.140625"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6.5703125" style="9" customWidth="1"/>
    <col min="12" max="16384" width="9.140625" style="9"/>
  </cols>
  <sheetData>
    <row r="2" spans="1:11" ht="21" x14ac:dyDescent="0.35">
      <c r="B2" s="10" t="s">
        <v>104</v>
      </c>
    </row>
    <row r="4" spans="1:11" ht="15.75" thickBot="1" x14ac:dyDescent="0.3"/>
    <row r="5" spans="1:11" ht="45.75" thickBot="1" x14ac:dyDescent="0.3">
      <c r="A5" s="109"/>
      <c r="B5" s="110" t="s">
        <v>22</v>
      </c>
      <c r="C5" s="111" t="s">
        <v>23</v>
      </c>
      <c r="D5" s="112" t="s">
        <v>24</v>
      </c>
      <c r="E5" s="113" t="s">
        <v>25</v>
      </c>
      <c r="F5" s="113" t="s">
        <v>26</v>
      </c>
      <c r="G5" s="113" t="s">
        <v>27</v>
      </c>
      <c r="H5" s="455" t="s">
        <v>28</v>
      </c>
      <c r="I5" s="206" t="s">
        <v>29</v>
      </c>
      <c r="J5" s="206" t="s">
        <v>30</v>
      </c>
      <c r="K5" s="114" t="s">
        <v>31</v>
      </c>
    </row>
    <row r="6" spans="1:11" ht="30.75" customHeight="1" thickBot="1" x14ac:dyDescent="0.3">
      <c r="A6" s="115" t="s">
        <v>32</v>
      </c>
      <c r="B6" s="116" t="s">
        <v>38</v>
      </c>
      <c r="C6" s="117">
        <v>2</v>
      </c>
      <c r="D6" s="118" t="s">
        <v>66</v>
      </c>
      <c r="E6" s="21"/>
      <c r="F6" s="119" t="s">
        <v>72</v>
      </c>
      <c r="G6" s="21" t="s">
        <v>73</v>
      </c>
      <c r="H6" s="456"/>
      <c r="I6" s="447">
        <v>4</v>
      </c>
      <c r="J6" s="448">
        <f>I6*H6</f>
        <v>0</v>
      </c>
      <c r="K6" s="116" t="s">
        <v>105</v>
      </c>
    </row>
    <row r="7" spans="1:11" ht="15.75" customHeight="1" x14ac:dyDescent="0.25">
      <c r="A7" s="382" t="s">
        <v>44</v>
      </c>
      <c r="B7" s="120" t="s">
        <v>45</v>
      </c>
      <c r="C7" s="121">
        <v>1</v>
      </c>
      <c r="D7" s="122" t="s">
        <v>46</v>
      </c>
      <c r="E7" s="21"/>
      <c r="F7" s="21" t="s">
        <v>72</v>
      </c>
      <c r="G7" s="21"/>
      <c r="H7" s="219"/>
      <c r="I7" s="449">
        <v>1</v>
      </c>
      <c r="J7" s="450">
        <f>I7*H7</f>
        <v>0</v>
      </c>
      <c r="K7" s="123" t="s">
        <v>106</v>
      </c>
    </row>
    <row r="8" spans="1:11" ht="15.75" thickBot="1" x14ac:dyDescent="0.3">
      <c r="A8" s="383"/>
      <c r="B8" s="45" t="s">
        <v>53</v>
      </c>
      <c r="C8" s="124">
        <v>2</v>
      </c>
      <c r="D8" s="125" t="s">
        <v>66</v>
      </c>
      <c r="E8" s="47"/>
      <c r="F8" s="47" t="s">
        <v>72</v>
      </c>
      <c r="G8" s="47" t="s">
        <v>73</v>
      </c>
      <c r="H8" s="221"/>
      <c r="I8" s="451">
        <v>2</v>
      </c>
      <c r="J8" s="452">
        <f>I8*H8</f>
        <v>0</v>
      </c>
      <c r="K8" s="126" t="s">
        <v>107</v>
      </c>
    </row>
    <row r="9" spans="1:11" ht="15.75" thickBot="1" x14ac:dyDescent="0.3">
      <c r="A9" s="127"/>
      <c r="B9" s="128" t="s">
        <v>108</v>
      </c>
      <c r="C9" s="129"/>
      <c r="D9" s="130"/>
      <c r="E9" s="131"/>
      <c r="F9" s="132"/>
      <c r="G9" s="133"/>
      <c r="H9" s="457"/>
      <c r="I9" s="453"/>
      <c r="J9" s="454">
        <f>SUM(J6:J8)</f>
        <v>0</v>
      </c>
      <c r="K9" s="135"/>
    </row>
  </sheetData>
  <sheetProtection password="C7B2" sheet="1" objects="1" scenarios="1"/>
  <mergeCells count="1">
    <mergeCell ref="A7:A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workbookViewId="0">
      <selection activeCell="H18" sqref="H18"/>
    </sheetView>
  </sheetViews>
  <sheetFormatPr defaultColWidth="9.140625"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5.140625" style="9" customWidth="1"/>
    <col min="12" max="16384" width="9.140625" style="9"/>
  </cols>
  <sheetData>
    <row r="2" spans="1:11" ht="21" x14ac:dyDescent="0.35">
      <c r="B2" s="10" t="s">
        <v>109</v>
      </c>
    </row>
    <row r="4" spans="1:11" ht="15.75" thickBot="1" x14ac:dyDescent="0.3"/>
    <row r="5" spans="1:11" ht="60.75" thickBot="1" x14ac:dyDescent="0.3">
      <c r="A5" s="11"/>
      <c r="B5" s="51" t="s">
        <v>22</v>
      </c>
      <c r="C5" s="11" t="s">
        <v>23</v>
      </c>
      <c r="D5" s="57" t="s">
        <v>58</v>
      </c>
      <c r="E5" s="58" t="s">
        <v>25</v>
      </c>
      <c r="F5" s="58" t="s">
        <v>26</v>
      </c>
      <c r="G5" s="58" t="s">
        <v>27</v>
      </c>
      <c r="H5" s="470" t="s">
        <v>28</v>
      </c>
      <c r="I5" s="458" t="s">
        <v>29</v>
      </c>
      <c r="J5" s="458" t="s">
        <v>30</v>
      </c>
      <c r="K5" s="59" t="s">
        <v>31</v>
      </c>
    </row>
    <row r="6" spans="1:11" ht="49.5" customHeight="1" thickBot="1" x14ac:dyDescent="0.3">
      <c r="A6" s="136" t="s">
        <v>59</v>
      </c>
      <c r="B6" s="137" t="s">
        <v>110</v>
      </c>
      <c r="C6" s="138">
        <v>2</v>
      </c>
      <c r="D6" s="139" t="s">
        <v>111</v>
      </c>
      <c r="E6" s="113" t="s">
        <v>112</v>
      </c>
      <c r="F6" s="140" t="s">
        <v>113</v>
      </c>
      <c r="G6" s="113" t="s">
        <v>114</v>
      </c>
      <c r="H6" s="471"/>
      <c r="I6" s="459">
        <v>8</v>
      </c>
      <c r="J6" s="222">
        <f>I6*H6</f>
        <v>0</v>
      </c>
      <c r="K6" s="142" t="s">
        <v>115</v>
      </c>
    </row>
    <row r="7" spans="1:11" x14ac:dyDescent="0.25">
      <c r="A7" s="374" t="s">
        <v>32</v>
      </c>
      <c r="B7" s="143" t="s">
        <v>116</v>
      </c>
      <c r="C7" s="144">
        <v>1</v>
      </c>
      <c r="D7" s="145" t="s">
        <v>111</v>
      </c>
      <c r="E7" s="146" t="s">
        <v>112</v>
      </c>
      <c r="F7" s="146" t="s">
        <v>113</v>
      </c>
      <c r="G7" s="146" t="s">
        <v>114</v>
      </c>
      <c r="H7" s="472"/>
      <c r="I7" s="460">
        <v>4</v>
      </c>
      <c r="J7" s="461">
        <f t="shared" ref="J7:J18" si="0">I7*H7</f>
        <v>0</v>
      </c>
      <c r="K7" s="148" t="s">
        <v>117</v>
      </c>
    </row>
    <row r="8" spans="1:11" x14ac:dyDescent="0.25">
      <c r="A8" s="376"/>
      <c r="B8" s="149" t="s">
        <v>116</v>
      </c>
      <c r="C8" s="150">
        <v>2</v>
      </c>
      <c r="D8" s="151" t="s">
        <v>111</v>
      </c>
      <c r="E8" s="152" t="s">
        <v>112</v>
      </c>
      <c r="F8" s="153" t="s">
        <v>113</v>
      </c>
      <c r="G8" s="152" t="s">
        <v>114</v>
      </c>
      <c r="H8" s="473"/>
      <c r="I8" s="462">
        <v>8</v>
      </c>
      <c r="J8" s="463">
        <f t="shared" si="0"/>
        <v>0</v>
      </c>
      <c r="K8" s="154" t="s">
        <v>118</v>
      </c>
    </row>
    <row r="9" spans="1:11" x14ac:dyDescent="0.25">
      <c r="A9" s="376"/>
      <c r="B9" s="155" t="s">
        <v>116</v>
      </c>
      <c r="C9" s="156">
        <v>2</v>
      </c>
      <c r="D9" s="157" t="s">
        <v>111</v>
      </c>
      <c r="E9" s="158" t="s">
        <v>112</v>
      </c>
      <c r="F9" s="159" t="s">
        <v>113</v>
      </c>
      <c r="G9" s="158" t="s">
        <v>114</v>
      </c>
      <c r="H9" s="474"/>
      <c r="I9" s="464">
        <v>8</v>
      </c>
      <c r="J9" s="463">
        <f t="shared" si="0"/>
        <v>0</v>
      </c>
      <c r="K9" s="160" t="s">
        <v>119</v>
      </c>
    </row>
    <row r="10" spans="1:11" x14ac:dyDescent="0.25">
      <c r="A10" s="376"/>
      <c r="B10" s="77" t="s">
        <v>33</v>
      </c>
      <c r="C10" s="161">
        <v>2</v>
      </c>
      <c r="D10" s="38" t="s">
        <v>34</v>
      </c>
      <c r="E10" s="162" t="s">
        <v>112</v>
      </c>
      <c r="F10" s="163" t="s">
        <v>120</v>
      </c>
      <c r="G10" s="152" t="s">
        <v>114</v>
      </c>
      <c r="H10" s="475"/>
      <c r="I10" s="465" t="s">
        <v>69</v>
      </c>
      <c r="J10" s="466">
        <f t="shared" si="0"/>
        <v>0</v>
      </c>
      <c r="K10" s="164" t="s">
        <v>121</v>
      </c>
    </row>
    <row r="11" spans="1:11" x14ac:dyDescent="0.25">
      <c r="A11" s="376"/>
      <c r="B11" s="23" t="s">
        <v>38</v>
      </c>
      <c r="C11" s="24">
        <v>2</v>
      </c>
      <c r="D11" s="165" t="s">
        <v>34</v>
      </c>
      <c r="E11" s="28"/>
      <c r="F11" s="166" t="s">
        <v>122</v>
      </c>
      <c r="G11" s="27" t="s">
        <v>123</v>
      </c>
      <c r="H11" s="476"/>
      <c r="I11" s="437" t="s">
        <v>42</v>
      </c>
      <c r="J11" s="463">
        <f t="shared" si="0"/>
        <v>0</v>
      </c>
      <c r="K11" s="167"/>
    </row>
    <row r="12" spans="1:11" x14ac:dyDescent="0.25">
      <c r="A12" s="376"/>
      <c r="B12" s="23" t="s">
        <v>45</v>
      </c>
      <c r="C12" s="24">
        <v>2</v>
      </c>
      <c r="D12" s="165" t="s">
        <v>34</v>
      </c>
      <c r="E12" s="26"/>
      <c r="F12" s="168" t="s">
        <v>124</v>
      </c>
      <c r="G12" s="30" t="s">
        <v>114</v>
      </c>
      <c r="H12" s="476"/>
      <c r="I12" s="437" t="s">
        <v>54</v>
      </c>
      <c r="J12" s="463">
        <f t="shared" si="0"/>
        <v>0</v>
      </c>
      <c r="K12" s="167" t="s">
        <v>125</v>
      </c>
    </row>
    <row r="13" spans="1:11" x14ac:dyDescent="0.25">
      <c r="A13" s="376"/>
      <c r="B13" s="23" t="s">
        <v>126</v>
      </c>
      <c r="C13" s="24">
        <v>10</v>
      </c>
      <c r="D13" s="165" t="s">
        <v>34</v>
      </c>
      <c r="E13" s="28"/>
      <c r="F13" s="166" t="s">
        <v>124</v>
      </c>
      <c r="G13" s="27" t="s">
        <v>114</v>
      </c>
      <c r="H13" s="476"/>
      <c r="I13" s="437" t="s">
        <v>127</v>
      </c>
      <c r="J13" s="463">
        <f t="shared" si="0"/>
        <v>0</v>
      </c>
      <c r="K13" s="167"/>
    </row>
    <row r="14" spans="1:11" x14ac:dyDescent="0.25">
      <c r="A14" s="376"/>
      <c r="B14" s="23" t="s">
        <v>74</v>
      </c>
      <c r="C14" s="24">
        <v>10</v>
      </c>
      <c r="D14" s="169" t="s">
        <v>111</v>
      </c>
      <c r="E14" s="28"/>
      <c r="F14" s="166" t="s">
        <v>128</v>
      </c>
      <c r="G14" s="27" t="s">
        <v>128</v>
      </c>
      <c r="H14" s="476"/>
      <c r="I14" s="437" t="s">
        <v>127</v>
      </c>
      <c r="J14" s="463">
        <f t="shared" si="0"/>
        <v>0</v>
      </c>
      <c r="K14" s="167"/>
    </row>
    <row r="15" spans="1:11" x14ac:dyDescent="0.25">
      <c r="A15" s="376"/>
      <c r="B15" s="23" t="s">
        <v>129</v>
      </c>
      <c r="C15" s="24">
        <v>2</v>
      </c>
      <c r="D15" s="165" t="s">
        <v>34</v>
      </c>
      <c r="E15" s="28" t="s">
        <v>130</v>
      </c>
      <c r="F15" s="166" t="s">
        <v>113</v>
      </c>
      <c r="G15" s="27" t="s">
        <v>114</v>
      </c>
      <c r="H15" s="476"/>
      <c r="I15" s="437" t="s">
        <v>131</v>
      </c>
      <c r="J15" s="463">
        <f t="shared" si="0"/>
        <v>0</v>
      </c>
      <c r="K15" s="167" t="s">
        <v>132</v>
      </c>
    </row>
    <row r="16" spans="1:11" x14ac:dyDescent="0.25">
      <c r="A16" s="376"/>
      <c r="B16" s="170" t="s">
        <v>133</v>
      </c>
      <c r="C16" s="171">
        <v>1</v>
      </c>
      <c r="D16" s="165" t="s">
        <v>34</v>
      </c>
      <c r="E16" s="35" t="s">
        <v>130</v>
      </c>
      <c r="F16" s="172" t="s">
        <v>113</v>
      </c>
      <c r="G16" s="34" t="s">
        <v>114</v>
      </c>
      <c r="H16" s="477"/>
      <c r="I16" s="467" t="s">
        <v>42</v>
      </c>
      <c r="J16" s="463">
        <f t="shared" si="0"/>
        <v>0</v>
      </c>
      <c r="K16" s="173" t="s">
        <v>134</v>
      </c>
    </row>
    <row r="17" spans="1:11" ht="30.75" thickBot="1" x14ac:dyDescent="0.3">
      <c r="A17" s="377"/>
      <c r="B17" s="174" t="s">
        <v>135</v>
      </c>
      <c r="C17" s="171">
        <v>1</v>
      </c>
      <c r="D17" s="175" t="s">
        <v>34</v>
      </c>
      <c r="E17" s="35"/>
      <c r="F17" s="172" t="s">
        <v>124</v>
      </c>
      <c r="G17" s="34" t="s">
        <v>114</v>
      </c>
      <c r="H17" s="477"/>
      <c r="I17" s="467" t="s">
        <v>54</v>
      </c>
      <c r="J17" s="468">
        <f t="shared" si="0"/>
        <v>0</v>
      </c>
      <c r="K17" s="176" t="s">
        <v>136</v>
      </c>
    </row>
    <row r="18" spans="1:11" ht="40.5" thickBot="1" x14ac:dyDescent="0.3">
      <c r="A18" s="177" t="s">
        <v>44</v>
      </c>
      <c r="B18" s="178" t="s">
        <v>137</v>
      </c>
      <c r="C18" s="179">
        <v>2</v>
      </c>
      <c r="D18" s="180" t="s">
        <v>34</v>
      </c>
      <c r="E18" s="181"/>
      <c r="F18" s="182" t="s">
        <v>124</v>
      </c>
      <c r="G18" s="183" t="s">
        <v>114</v>
      </c>
      <c r="H18" s="478"/>
      <c r="I18" s="469" t="s">
        <v>54</v>
      </c>
      <c r="J18" s="223">
        <f t="shared" si="0"/>
        <v>0</v>
      </c>
      <c r="K18" s="135" t="s">
        <v>138</v>
      </c>
    </row>
    <row r="19" spans="1:11" ht="15.75" thickBot="1" x14ac:dyDescent="0.3">
      <c r="B19" s="108" t="s">
        <v>139</v>
      </c>
      <c r="C19" s="51"/>
      <c r="D19" s="51"/>
      <c r="E19" s="51"/>
      <c r="F19" s="51"/>
      <c r="G19" s="51"/>
      <c r="H19" s="51"/>
      <c r="I19" s="215"/>
      <c r="J19" s="229">
        <f>SUM(J6:J18)</f>
        <v>0</v>
      </c>
    </row>
  </sheetData>
  <sheetProtection password="C7B2" sheet="1" objects="1" scenarios="1"/>
  <mergeCells count="1">
    <mergeCell ref="A7:A17"/>
  </mergeCells>
  <pageMargins left="0.7" right="0.7" top="0.78740157499999996" bottom="0.78740157499999996" header="0.3" footer="0.3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workbookViewId="0">
      <selection activeCell="H6" sqref="H6"/>
    </sheetView>
  </sheetViews>
  <sheetFormatPr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6.28515625" style="9" customWidth="1"/>
    <col min="12" max="16384" width="9.140625" style="9"/>
  </cols>
  <sheetData>
    <row r="2" spans="1:11" ht="21" x14ac:dyDescent="0.35">
      <c r="B2" s="10" t="s">
        <v>140</v>
      </c>
    </row>
    <row r="4" spans="1:11" ht="15.75" thickBot="1" x14ac:dyDescent="0.3"/>
    <row r="5" spans="1:11" ht="45.75" thickBot="1" x14ac:dyDescent="0.3">
      <c r="A5" s="11"/>
      <c r="B5" s="51" t="s">
        <v>22</v>
      </c>
      <c r="C5" s="11" t="s">
        <v>23</v>
      </c>
      <c r="D5" s="57" t="s">
        <v>58</v>
      </c>
      <c r="E5" s="58" t="s">
        <v>141</v>
      </c>
      <c r="F5" s="58" t="s">
        <v>26</v>
      </c>
      <c r="G5" s="58" t="s">
        <v>142</v>
      </c>
      <c r="H5" s="470" t="s">
        <v>28</v>
      </c>
      <c r="I5" s="206" t="s">
        <v>29</v>
      </c>
      <c r="J5" s="206" t="s">
        <v>30</v>
      </c>
      <c r="K5" s="59" t="s">
        <v>31</v>
      </c>
    </row>
    <row r="6" spans="1:11" ht="40.5" thickBot="1" x14ac:dyDescent="0.3">
      <c r="A6" s="184" t="s">
        <v>32</v>
      </c>
      <c r="B6" s="185" t="s">
        <v>143</v>
      </c>
      <c r="C6" s="13">
        <v>1</v>
      </c>
      <c r="D6" s="12" t="s">
        <v>144</v>
      </c>
      <c r="E6" s="13"/>
      <c r="F6" s="12" t="s">
        <v>72</v>
      </c>
      <c r="G6" s="182" t="s">
        <v>73</v>
      </c>
      <c r="H6" s="470"/>
      <c r="I6" s="479">
        <v>2</v>
      </c>
      <c r="J6" s="229">
        <f>I6*H6</f>
        <v>0</v>
      </c>
      <c r="K6" s="186"/>
    </row>
    <row r="7" spans="1:11" ht="15.75" thickBot="1" x14ac:dyDescent="0.3">
      <c r="B7" s="187" t="s">
        <v>145</v>
      </c>
      <c r="C7" s="51"/>
      <c r="D7" s="51"/>
      <c r="E7" s="51"/>
      <c r="F7" s="51"/>
      <c r="G7" s="51"/>
      <c r="H7" s="51"/>
      <c r="I7" s="215"/>
      <c r="J7" s="229">
        <f>SUM(J6)</f>
        <v>0</v>
      </c>
    </row>
    <row r="8" spans="1:11" x14ac:dyDescent="0.25">
      <c r="E8" s="55"/>
      <c r="F8" s="55"/>
      <c r="G8" s="55"/>
      <c r="H8" s="55"/>
      <c r="I8" s="55"/>
    </row>
    <row r="9" spans="1:11" x14ac:dyDescent="0.25">
      <c r="E9" s="55"/>
      <c r="F9" s="55"/>
      <c r="G9" s="55"/>
      <c r="H9" s="55"/>
      <c r="I9" s="55"/>
    </row>
    <row r="10" spans="1:11" x14ac:dyDescent="0.25">
      <c r="E10" s="55"/>
      <c r="F10" s="55"/>
      <c r="G10" s="55"/>
      <c r="H10" s="55"/>
      <c r="I10" s="55"/>
    </row>
    <row r="11" spans="1:11" x14ac:dyDescent="0.25">
      <c r="E11" s="55"/>
      <c r="F11" s="55"/>
      <c r="G11" s="55"/>
      <c r="H11" s="55"/>
      <c r="I11" s="55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workbookViewId="0">
      <selection activeCell="H13" sqref="H13"/>
    </sheetView>
  </sheetViews>
  <sheetFormatPr defaultRowHeight="15" x14ac:dyDescent="0.25"/>
  <cols>
    <col min="1" max="1" width="9.140625" style="9"/>
    <col min="2" max="2" width="44.28515625" style="9" customWidth="1"/>
    <col min="3" max="3" width="9.140625" style="9"/>
    <col min="4" max="4" width="17.140625" style="9" customWidth="1"/>
    <col min="5" max="5" width="12.140625" style="9" customWidth="1"/>
    <col min="6" max="6" width="9.7109375" style="9" customWidth="1"/>
    <col min="7" max="7" width="13.140625" style="9" customWidth="1"/>
    <col min="8" max="9" width="12" style="9" customWidth="1"/>
    <col min="10" max="10" width="13.42578125" style="9" customWidth="1"/>
    <col min="11" max="11" width="46.28515625" style="9" customWidth="1"/>
    <col min="12" max="16384" width="9.140625" style="9"/>
  </cols>
  <sheetData>
    <row r="2" spans="1:11" ht="21" x14ac:dyDescent="0.35">
      <c r="B2" s="10" t="s">
        <v>146</v>
      </c>
    </row>
    <row r="4" spans="1:11" ht="15.75" thickBot="1" x14ac:dyDescent="0.3"/>
    <row r="5" spans="1:11" ht="45.75" thickBot="1" x14ac:dyDescent="0.3">
      <c r="A5" s="11"/>
      <c r="B5" s="51" t="s">
        <v>22</v>
      </c>
      <c r="C5" s="11" t="s">
        <v>23</v>
      </c>
      <c r="D5" s="57" t="s">
        <v>58</v>
      </c>
      <c r="E5" s="188" t="s">
        <v>25</v>
      </c>
      <c r="F5" s="188" t="s">
        <v>26</v>
      </c>
      <c r="G5" s="188" t="s">
        <v>27</v>
      </c>
      <c r="H5" s="470" t="s">
        <v>28</v>
      </c>
      <c r="I5" s="207" t="s">
        <v>29</v>
      </c>
      <c r="J5" s="206" t="s">
        <v>30</v>
      </c>
      <c r="K5" s="59" t="s">
        <v>31</v>
      </c>
    </row>
    <row r="6" spans="1:11" ht="15.75" thickBot="1" x14ac:dyDescent="0.3">
      <c r="A6" s="374" t="s">
        <v>32</v>
      </c>
      <c r="B6" s="189" t="s">
        <v>147</v>
      </c>
      <c r="C6" s="190">
        <v>1</v>
      </c>
      <c r="D6" s="191" t="s">
        <v>66</v>
      </c>
      <c r="E6" s="192" t="s">
        <v>148</v>
      </c>
      <c r="F6" s="193" t="s">
        <v>149</v>
      </c>
      <c r="G6" s="146" t="s">
        <v>150</v>
      </c>
      <c r="H6" s="487"/>
      <c r="I6" s="480">
        <v>3</v>
      </c>
      <c r="J6" s="481">
        <f>I6*H6</f>
        <v>0</v>
      </c>
      <c r="K6" s="194" t="s">
        <v>151</v>
      </c>
    </row>
    <row r="7" spans="1:11" ht="15" customHeight="1" thickBot="1" x14ac:dyDescent="0.3">
      <c r="A7" s="384"/>
      <c r="B7" s="77" t="s">
        <v>33</v>
      </c>
      <c r="C7" s="38">
        <v>1</v>
      </c>
      <c r="D7" s="191" t="s">
        <v>66</v>
      </c>
      <c r="E7" s="195" t="s">
        <v>148</v>
      </c>
      <c r="F7" s="196" t="s">
        <v>149</v>
      </c>
      <c r="G7" s="197" t="s">
        <v>150</v>
      </c>
      <c r="H7" s="488"/>
      <c r="I7" s="482" t="s">
        <v>152</v>
      </c>
      <c r="J7" s="481">
        <f t="shared" ref="J7:J13" si="0">I7*H7</f>
        <v>0</v>
      </c>
      <c r="K7" s="198"/>
    </row>
    <row r="8" spans="1:11" ht="15.75" thickBot="1" x14ac:dyDescent="0.3">
      <c r="A8" s="384"/>
      <c r="B8" s="23" t="s">
        <v>38</v>
      </c>
      <c r="C8" s="165">
        <v>1</v>
      </c>
      <c r="D8" s="191" t="s">
        <v>66</v>
      </c>
      <c r="E8" s="199" t="s">
        <v>148</v>
      </c>
      <c r="F8" s="27" t="s">
        <v>149</v>
      </c>
      <c r="G8" s="28" t="s">
        <v>150</v>
      </c>
      <c r="H8" s="489"/>
      <c r="I8" s="482" t="s">
        <v>152</v>
      </c>
      <c r="J8" s="481">
        <f t="shared" si="0"/>
        <v>0</v>
      </c>
      <c r="K8" s="167"/>
    </row>
    <row r="9" spans="1:11" ht="15.75" thickBot="1" x14ac:dyDescent="0.3">
      <c r="A9" s="384"/>
      <c r="B9" s="23" t="s">
        <v>45</v>
      </c>
      <c r="C9" s="165">
        <v>3</v>
      </c>
      <c r="D9" s="191" t="s">
        <v>66</v>
      </c>
      <c r="E9" s="199" t="s">
        <v>148</v>
      </c>
      <c r="F9" s="27" t="s">
        <v>149</v>
      </c>
      <c r="G9" s="28" t="s">
        <v>150</v>
      </c>
      <c r="H9" s="489"/>
      <c r="I9" s="482" t="s">
        <v>152</v>
      </c>
      <c r="J9" s="481">
        <f t="shared" si="0"/>
        <v>0</v>
      </c>
      <c r="K9" s="167" t="s">
        <v>153</v>
      </c>
    </row>
    <row r="10" spans="1:11" ht="15.75" thickBot="1" x14ac:dyDescent="0.3">
      <c r="A10" s="384"/>
      <c r="B10" s="23" t="s">
        <v>126</v>
      </c>
      <c r="C10" s="165">
        <v>1</v>
      </c>
      <c r="D10" s="191" t="s">
        <v>66</v>
      </c>
      <c r="E10" s="200" t="s">
        <v>148</v>
      </c>
      <c r="F10" s="30" t="s">
        <v>149</v>
      </c>
      <c r="G10" s="26" t="s">
        <v>150</v>
      </c>
      <c r="H10" s="489"/>
      <c r="I10" s="482" t="s">
        <v>152</v>
      </c>
      <c r="J10" s="481">
        <f t="shared" si="0"/>
        <v>0</v>
      </c>
      <c r="K10" s="167"/>
    </row>
    <row r="11" spans="1:11" ht="15.75" thickBot="1" x14ac:dyDescent="0.3">
      <c r="A11" s="384"/>
      <c r="B11" s="23" t="s">
        <v>74</v>
      </c>
      <c r="C11" s="165">
        <v>1</v>
      </c>
      <c r="D11" s="201" t="s">
        <v>154</v>
      </c>
      <c r="E11" s="199" t="s">
        <v>148</v>
      </c>
      <c r="F11" s="27" t="s">
        <v>149</v>
      </c>
      <c r="G11" s="28" t="s">
        <v>150</v>
      </c>
      <c r="H11" s="489"/>
      <c r="I11" s="482" t="s">
        <v>69</v>
      </c>
      <c r="J11" s="481">
        <f t="shared" si="0"/>
        <v>0</v>
      </c>
      <c r="K11" s="167"/>
    </row>
    <row r="12" spans="1:11" ht="15.75" thickBot="1" x14ac:dyDescent="0.3">
      <c r="A12" s="385"/>
      <c r="B12" s="23" t="s">
        <v>129</v>
      </c>
      <c r="C12" s="165">
        <v>1</v>
      </c>
      <c r="D12" s="191" t="s">
        <v>66</v>
      </c>
      <c r="E12" s="202" t="s">
        <v>148</v>
      </c>
      <c r="F12" s="203" t="s">
        <v>149</v>
      </c>
      <c r="G12" s="204" t="s">
        <v>150</v>
      </c>
      <c r="H12" s="489"/>
      <c r="I12" s="483" t="s">
        <v>152</v>
      </c>
      <c r="J12" s="481">
        <f t="shared" si="0"/>
        <v>0</v>
      </c>
      <c r="K12" s="167"/>
    </row>
    <row r="13" spans="1:11" ht="40.5" thickBot="1" x14ac:dyDescent="0.3">
      <c r="A13" s="177" t="s">
        <v>44</v>
      </c>
      <c r="B13" s="178" t="s">
        <v>137</v>
      </c>
      <c r="C13" s="179">
        <v>3</v>
      </c>
      <c r="D13" s="205" t="s">
        <v>66</v>
      </c>
      <c r="E13" s="131" t="s">
        <v>148</v>
      </c>
      <c r="F13" s="132" t="s">
        <v>149</v>
      </c>
      <c r="G13" s="133" t="s">
        <v>150</v>
      </c>
      <c r="H13" s="490"/>
      <c r="I13" s="484" t="s">
        <v>152</v>
      </c>
      <c r="J13" s="485">
        <f t="shared" si="0"/>
        <v>0</v>
      </c>
      <c r="K13" s="135" t="s">
        <v>52</v>
      </c>
    </row>
    <row r="14" spans="1:11" ht="15.75" thickBot="1" x14ac:dyDescent="0.3">
      <c r="B14" s="108" t="s">
        <v>155</v>
      </c>
      <c r="C14" s="51"/>
      <c r="D14" s="51"/>
      <c r="E14" s="51"/>
      <c r="F14" s="51"/>
      <c r="G14" s="51"/>
      <c r="H14" s="51"/>
      <c r="I14" s="215"/>
      <c r="J14" s="486">
        <f>SUM(J6:J13)</f>
        <v>0</v>
      </c>
    </row>
  </sheetData>
  <sheetProtection password="C7B2" sheet="1" objects="1" scenarios="1"/>
  <mergeCells count="1">
    <mergeCell ref="A6:A12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1"/>
  <sheetViews>
    <sheetView workbookViewId="0">
      <selection activeCell="H20" sqref="H20"/>
    </sheetView>
  </sheetViews>
  <sheetFormatPr defaultColWidth="9.140625"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49.140625" style="9" bestFit="1" customWidth="1"/>
    <col min="12" max="16384" width="9.140625" style="9"/>
  </cols>
  <sheetData>
    <row r="2" spans="1:11" ht="21" x14ac:dyDescent="0.35">
      <c r="B2" s="10" t="s">
        <v>156</v>
      </c>
    </row>
    <row r="4" spans="1:11" ht="15.75" thickBot="1" x14ac:dyDescent="0.3"/>
    <row r="5" spans="1:11" ht="45.75" thickBot="1" x14ac:dyDescent="0.3">
      <c r="A5" s="11"/>
      <c r="B5" s="51" t="s">
        <v>22</v>
      </c>
      <c r="C5" s="238" t="s">
        <v>23</v>
      </c>
      <c r="D5" s="57" t="s">
        <v>58</v>
      </c>
      <c r="E5" s="58" t="s">
        <v>25</v>
      </c>
      <c r="F5" s="58" t="s">
        <v>26</v>
      </c>
      <c r="G5" s="58" t="s">
        <v>27</v>
      </c>
      <c r="H5" s="470" t="s">
        <v>28</v>
      </c>
      <c r="I5" s="206" t="s">
        <v>29</v>
      </c>
      <c r="J5" s="206" t="s">
        <v>30</v>
      </c>
      <c r="K5" s="59" t="s">
        <v>31</v>
      </c>
    </row>
    <row r="6" spans="1:11" s="244" customFormat="1" ht="59.25" customHeight="1" thickBot="1" x14ac:dyDescent="0.3">
      <c r="A6" s="239" t="s">
        <v>59</v>
      </c>
      <c r="B6" s="240" t="s">
        <v>157</v>
      </c>
      <c r="C6" s="13">
        <v>1</v>
      </c>
      <c r="D6" s="241" t="s">
        <v>144</v>
      </c>
      <c r="E6" s="182"/>
      <c r="F6" s="242" t="s">
        <v>83</v>
      </c>
      <c r="G6" s="182" t="s">
        <v>78</v>
      </c>
      <c r="H6" s="491"/>
      <c r="I6" s="498">
        <v>2</v>
      </c>
      <c r="J6" s="499">
        <f>I6*H6</f>
        <v>0</v>
      </c>
      <c r="K6" s="243" t="s">
        <v>158</v>
      </c>
    </row>
    <row r="7" spans="1:11" ht="15.75" thickBot="1" x14ac:dyDescent="0.3">
      <c r="A7" s="374" t="s">
        <v>159</v>
      </c>
      <c r="B7" s="77" t="s">
        <v>38</v>
      </c>
      <c r="C7" s="245">
        <v>2</v>
      </c>
      <c r="D7" s="246" t="s">
        <v>144</v>
      </c>
      <c r="E7" s="28" t="s">
        <v>76</v>
      </c>
      <c r="F7" s="27" t="s">
        <v>160</v>
      </c>
      <c r="G7" s="27"/>
      <c r="H7" s="492"/>
      <c r="I7" s="460">
        <v>4</v>
      </c>
      <c r="J7" s="500">
        <f t="shared" ref="J7:J20" si="0">I7*H7</f>
        <v>0</v>
      </c>
      <c r="K7" s="167" t="s">
        <v>161</v>
      </c>
    </row>
    <row r="8" spans="1:11" x14ac:dyDescent="0.25">
      <c r="A8" s="375"/>
      <c r="B8" s="23" t="s">
        <v>45</v>
      </c>
      <c r="C8" s="247">
        <v>2</v>
      </c>
      <c r="D8" s="248" t="s">
        <v>144</v>
      </c>
      <c r="E8" s="26" t="s">
        <v>76</v>
      </c>
      <c r="F8" s="30" t="s">
        <v>160</v>
      </c>
      <c r="G8" s="30"/>
      <c r="H8" s="493"/>
      <c r="I8" s="501">
        <v>2</v>
      </c>
      <c r="J8" s="502">
        <f t="shared" si="0"/>
        <v>0</v>
      </c>
      <c r="K8" s="249" t="s">
        <v>55</v>
      </c>
    </row>
    <row r="9" spans="1:11" x14ac:dyDescent="0.25">
      <c r="A9" s="375"/>
      <c r="B9" s="23" t="s">
        <v>39</v>
      </c>
      <c r="C9" s="247">
        <v>2</v>
      </c>
      <c r="D9" s="248" t="s">
        <v>144</v>
      </c>
      <c r="E9" s="28" t="s">
        <v>76</v>
      </c>
      <c r="F9" s="27" t="s">
        <v>160</v>
      </c>
      <c r="G9" s="27"/>
      <c r="H9" s="493"/>
      <c r="I9" s="501">
        <v>4</v>
      </c>
      <c r="J9" s="502">
        <f t="shared" si="0"/>
        <v>0</v>
      </c>
      <c r="K9" s="167" t="s">
        <v>162</v>
      </c>
    </row>
    <row r="10" spans="1:11" x14ac:dyDescent="0.25">
      <c r="A10" s="375"/>
      <c r="B10" s="23" t="s">
        <v>163</v>
      </c>
      <c r="C10" s="247">
        <v>11</v>
      </c>
      <c r="D10" s="248" t="s">
        <v>144</v>
      </c>
      <c r="E10" s="28" t="s">
        <v>76</v>
      </c>
      <c r="F10" s="27" t="s">
        <v>160</v>
      </c>
      <c r="G10" s="27"/>
      <c r="H10" s="493"/>
      <c r="I10" s="501">
        <v>22</v>
      </c>
      <c r="J10" s="502">
        <f t="shared" si="0"/>
        <v>0</v>
      </c>
      <c r="K10" s="167"/>
    </row>
    <row r="11" spans="1:11" x14ac:dyDescent="0.25">
      <c r="A11" s="376"/>
      <c r="B11" s="23" t="s">
        <v>126</v>
      </c>
      <c r="C11" s="247">
        <v>5</v>
      </c>
      <c r="D11" s="248" t="s">
        <v>144</v>
      </c>
      <c r="E11" s="28"/>
      <c r="F11" s="27"/>
      <c r="G11" s="27"/>
      <c r="H11" s="493"/>
      <c r="I11" s="501">
        <v>0</v>
      </c>
      <c r="J11" s="502">
        <f t="shared" si="0"/>
        <v>0</v>
      </c>
      <c r="K11" s="167" t="s">
        <v>164</v>
      </c>
    </row>
    <row r="12" spans="1:11" x14ac:dyDescent="0.25">
      <c r="A12" s="376"/>
      <c r="B12" s="23" t="s">
        <v>74</v>
      </c>
      <c r="C12" s="247">
        <v>5</v>
      </c>
      <c r="D12" s="27" t="s">
        <v>75</v>
      </c>
      <c r="E12" s="28" t="s">
        <v>76</v>
      </c>
      <c r="F12" s="27" t="s">
        <v>165</v>
      </c>
      <c r="G12" s="27" t="s">
        <v>78</v>
      </c>
      <c r="H12" s="493"/>
      <c r="I12" s="501">
        <v>20</v>
      </c>
      <c r="J12" s="502">
        <f t="shared" si="0"/>
        <v>0</v>
      </c>
      <c r="K12" s="167"/>
    </row>
    <row r="13" spans="1:11" x14ac:dyDescent="0.25">
      <c r="A13" s="376"/>
      <c r="B13" s="23" t="s">
        <v>129</v>
      </c>
      <c r="C13" s="247">
        <v>3</v>
      </c>
      <c r="D13" s="27" t="s">
        <v>75</v>
      </c>
      <c r="E13" s="35" t="s">
        <v>76</v>
      </c>
      <c r="F13" s="34" t="s">
        <v>166</v>
      </c>
      <c r="G13" s="34" t="s">
        <v>78</v>
      </c>
      <c r="H13" s="493"/>
      <c r="I13" s="501">
        <v>12</v>
      </c>
      <c r="J13" s="502">
        <f t="shared" si="0"/>
        <v>0</v>
      </c>
      <c r="K13" s="167" t="s">
        <v>167</v>
      </c>
    </row>
    <row r="14" spans="1:11" ht="15.75" thickBot="1" x14ac:dyDescent="0.3">
      <c r="A14" s="377"/>
      <c r="B14" s="31" t="s">
        <v>41</v>
      </c>
      <c r="C14" s="250">
        <v>5</v>
      </c>
      <c r="D14" s="251" t="s">
        <v>144</v>
      </c>
      <c r="E14" s="204" t="s">
        <v>76</v>
      </c>
      <c r="F14" s="203" t="s">
        <v>76</v>
      </c>
      <c r="G14" s="203"/>
      <c r="H14" s="494"/>
      <c r="I14" s="503">
        <v>10</v>
      </c>
      <c r="J14" s="504">
        <f t="shared" si="0"/>
        <v>0</v>
      </c>
      <c r="K14" s="167" t="s">
        <v>168</v>
      </c>
    </row>
    <row r="15" spans="1:11" x14ac:dyDescent="0.25">
      <c r="A15" s="374" t="s">
        <v>44</v>
      </c>
      <c r="B15" s="252" t="s">
        <v>169</v>
      </c>
      <c r="C15" s="121">
        <v>2</v>
      </c>
      <c r="D15" s="243" t="s">
        <v>144</v>
      </c>
      <c r="E15" s="253" t="s">
        <v>76</v>
      </c>
      <c r="F15" s="254" t="s">
        <v>160</v>
      </c>
      <c r="G15" s="255"/>
      <c r="H15" s="495"/>
      <c r="I15" s="121">
        <v>2</v>
      </c>
      <c r="J15" s="505">
        <f t="shared" si="0"/>
        <v>0</v>
      </c>
      <c r="K15" s="249" t="s">
        <v>170</v>
      </c>
    </row>
    <row r="16" spans="1:11" x14ac:dyDescent="0.25">
      <c r="A16" s="375"/>
      <c r="B16" s="256" t="s">
        <v>171</v>
      </c>
      <c r="C16" s="42">
        <v>2</v>
      </c>
      <c r="D16" s="257" t="s">
        <v>144</v>
      </c>
      <c r="E16" s="166" t="s">
        <v>76</v>
      </c>
      <c r="F16" s="27" t="s">
        <v>160</v>
      </c>
      <c r="G16" s="28"/>
      <c r="H16" s="496"/>
      <c r="I16" s="42">
        <v>2</v>
      </c>
      <c r="J16" s="502">
        <f t="shared" si="0"/>
        <v>0</v>
      </c>
      <c r="K16" s="167" t="s">
        <v>170</v>
      </c>
    </row>
    <row r="17" spans="1:11" x14ac:dyDescent="0.25">
      <c r="A17" s="375"/>
      <c r="B17" s="256" t="s">
        <v>49</v>
      </c>
      <c r="C17" s="42">
        <v>2</v>
      </c>
      <c r="D17" s="257" t="s">
        <v>144</v>
      </c>
      <c r="E17" s="166" t="s">
        <v>76</v>
      </c>
      <c r="F17" s="27" t="s">
        <v>160</v>
      </c>
      <c r="G17" s="28"/>
      <c r="H17" s="496"/>
      <c r="I17" s="42">
        <v>2</v>
      </c>
      <c r="J17" s="502">
        <f t="shared" si="0"/>
        <v>0</v>
      </c>
      <c r="K17" s="167" t="s">
        <v>107</v>
      </c>
    </row>
    <row r="18" spans="1:11" x14ac:dyDescent="0.25">
      <c r="A18" s="375"/>
      <c r="B18" s="256" t="s">
        <v>172</v>
      </c>
      <c r="C18" s="42">
        <v>2</v>
      </c>
      <c r="D18" s="257" t="s">
        <v>144</v>
      </c>
      <c r="E18" s="166" t="s">
        <v>76</v>
      </c>
      <c r="F18" s="27" t="s">
        <v>160</v>
      </c>
      <c r="G18" s="28"/>
      <c r="H18" s="496"/>
      <c r="I18" s="42">
        <v>2</v>
      </c>
      <c r="J18" s="502">
        <f t="shared" si="0"/>
        <v>0</v>
      </c>
      <c r="K18" s="167" t="s">
        <v>52</v>
      </c>
    </row>
    <row r="19" spans="1:11" x14ac:dyDescent="0.25">
      <c r="A19" s="376"/>
      <c r="B19" s="256" t="s">
        <v>173</v>
      </c>
      <c r="C19" s="42">
        <v>2</v>
      </c>
      <c r="D19" s="257" t="s">
        <v>144</v>
      </c>
      <c r="E19" s="166" t="s">
        <v>76</v>
      </c>
      <c r="F19" s="27" t="s">
        <v>160</v>
      </c>
      <c r="G19" s="28"/>
      <c r="H19" s="496"/>
      <c r="I19" s="42">
        <v>2</v>
      </c>
      <c r="J19" s="502">
        <f t="shared" si="0"/>
        <v>0</v>
      </c>
      <c r="K19" s="167" t="s">
        <v>107</v>
      </c>
    </row>
    <row r="20" spans="1:11" ht="30.75" thickBot="1" x14ac:dyDescent="0.3">
      <c r="A20" s="377"/>
      <c r="B20" s="258" t="s">
        <v>174</v>
      </c>
      <c r="C20" s="124">
        <v>2</v>
      </c>
      <c r="D20" s="259" t="s">
        <v>144</v>
      </c>
      <c r="E20" s="260" t="s">
        <v>76</v>
      </c>
      <c r="F20" s="47" t="s">
        <v>160</v>
      </c>
      <c r="G20" s="33"/>
      <c r="H20" s="497"/>
      <c r="I20" s="124">
        <v>2</v>
      </c>
      <c r="J20" s="504">
        <f t="shared" si="0"/>
        <v>0</v>
      </c>
      <c r="K20" s="167" t="s">
        <v>107</v>
      </c>
    </row>
    <row r="21" spans="1:11" ht="15.75" thickBot="1" x14ac:dyDescent="0.3">
      <c r="B21" s="261" t="s">
        <v>175</v>
      </c>
      <c r="C21" s="52"/>
      <c r="D21" s="52"/>
      <c r="E21" s="51"/>
      <c r="F21" s="51"/>
      <c r="G21" s="51"/>
      <c r="H21" s="51"/>
      <c r="I21" s="215"/>
      <c r="J21" s="506">
        <f>SUM(J6:J20)</f>
        <v>0</v>
      </c>
    </row>
  </sheetData>
  <sheetProtection password="C7B2" sheet="1" objects="1" scenarios="1"/>
  <mergeCells count="2">
    <mergeCell ref="A7:A14"/>
    <mergeCell ref="A15:A20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11" sqref="H11"/>
    </sheetView>
  </sheetViews>
  <sheetFormatPr defaultRowHeight="15" x14ac:dyDescent="0.25"/>
  <cols>
    <col min="1" max="1" width="9.140625" style="9"/>
    <col min="2" max="2" width="44.28515625" style="9" customWidth="1"/>
    <col min="3" max="3" width="9.140625" style="9"/>
    <col min="4" max="7" width="17.140625" style="9" customWidth="1"/>
    <col min="8" max="9" width="12" style="9" customWidth="1"/>
    <col min="10" max="10" width="13.42578125" style="9" customWidth="1"/>
    <col min="11" max="11" width="36.140625" style="9" customWidth="1"/>
    <col min="12" max="16384" width="9.140625" style="9"/>
  </cols>
  <sheetData>
    <row r="2" spans="1:11" ht="21" x14ac:dyDescent="0.35">
      <c r="B2" s="10" t="s">
        <v>176</v>
      </c>
    </row>
    <row r="4" spans="1:11" ht="15.75" thickBot="1" x14ac:dyDescent="0.3"/>
    <row r="5" spans="1:11" ht="60.75" thickBot="1" x14ac:dyDescent="0.3">
      <c r="A5" s="11"/>
      <c r="B5" s="51" t="s">
        <v>22</v>
      </c>
      <c r="C5" s="11" t="s">
        <v>23</v>
      </c>
      <c r="D5" s="262" t="s">
        <v>58</v>
      </c>
      <c r="E5" s="58" t="s">
        <v>25</v>
      </c>
      <c r="F5" s="58" t="s">
        <v>26</v>
      </c>
      <c r="G5" s="58" t="s">
        <v>27</v>
      </c>
      <c r="H5" s="470" t="s">
        <v>28</v>
      </c>
      <c r="I5" s="206" t="s">
        <v>29</v>
      </c>
      <c r="J5" s="206" t="s">
        <v>30</v>
      </c>
      <c r="K5" s="59" t="s">
        <v>31</v>
      </c>
    </row>
    <row r="6" spans="1:11" ht="15.75" thickBot="1" x14ac:dyDescent="0.3">
      <c r="A6" s="375" t="s">
        <v>32</v>
      </c>
      <c r="B6" s="147" t="s">
        <v>177</v>
      </c>
      <c r="C6" s="263">
        <v>2</v>
      </c>
      <c r="D6" s="246" t="s">
        <v>75</v>
      </c>
      <c r="E6" s="192" t="s">
        <v>130</v>
      </c>
      <c r="F6" s="193" t="s">
        <v>178</v>
      </c>
      <c r="G6" s="146" t="s">
        <v>179</v>
      </c>
      <c r="H6" s="487"/>
      <c r="I6" s="460">
        <v>4</v>
      </c>
      <c r="J6" s="143">
        <f>I6*H6</f>
        <v>0</v>
      </c>
      <c r="K6" s="264" t="s">
        <v>180</v>
      </c>
    </row>
    <row r="7" spans="1:11" ht="15.75" thickBot="1" x14ac:dyDescent="0.3">
      <c r="A7" s="376"/>
      <c r="B7" s="147" t="s">
        <v>181</v>
      </c>
      <c r="C7" s="247">
        <v>22</v>
      </c>
      <c r="D7" s="248" t="s">
        <v>144</v>
      </c>
      <c r="E7" s="265" t="s">
        <v>130</v>
      </c>
      <c r="F7" s="193" t="s">
        <v>120</v>
      </c>
      <c r="G7" s="153"/>
      <c r="H7" s="496"/>
      <c r="I7" s="507">
        <v>44</v>
      </c>
      <c r="J7" s="508">
        <f t="shared" ref="J7:J15" si="0">I7*H7</f>
        <v>0</v>
      </c>
      <c r="K7" s="266"/>
    </row>
    <row r="8" spans="1:11" ht="15" customHeight="1" x14ac:dyDescent="0.25">
      <c r="A8" s="376"/>
      <c r="B8" s="77" t="s">
        <v>33</v>
      </c>
      <c r="C8" s="161">
        <v>2</v>
      </c>
      <c r="D8" s="267" t="s">
        <v>144</v>
      </c>
      <c r="E8" s="268" t="s">
        <v>182</v>
      </c>
      <c r="F8" s="267" t="s">
        <v>183</v>
      </c>
      <c r="G8" s="269"/>
      <c r="H8" s="495"/>
      <c r="I8" s="509">
        <v>4</v>
      </c>
      <c r="J8" s="508">
        <f t="shared" si="0"/>
        <v>0</v>
      </c>
      <c r="K8" s="270" t="s">
        <v>180</v>
      </c>
    </row>
    <row r="9" spans="1:11" x14ac:dyDescent="0.25">
      <c r="A9" s="376"/>
      <c r="B9" s="23" t="s">
        <v>38</v>
      </c>
      <c r="C9" s="24">
        <v>2</v>
      </c>
      <c r="D9" s="248" t="s">
        <v>144</v>
      </c>
      <c r="E9" s="271" t="s">
        <v>182</v>
      </c>
      <c r="F9" s="272" t="s">
        <v>183</v>
      </c>
      <c r="G9" s="273"/>
      <c r="H9" s="496"/>
      <c r="I9" s="501">
        <v>4</v>
      </c>
      <c r="J9" s="508">
        <f t="shared" si="0"/>
        <v>0</v>
      </c>
      <c r="K9" s="274"/>
    </row>
    <row r="10" spans="1:11" x14ac:dyDescent="0.25">
      <c r="A10" s="376"/>
      <c r="B10" s="23" t="s">
        <v>45</v>
      </c>
      <c r="C10" s="24">
        <v>3</v>
      </c>
      <c r="D10" s="248" t="s">
        <v>144</v>
      </c>
      <c r="E10" s="166" t="s">
        <v>148</v>
      </c>
      <c r="F10" s="27" t="s">
        <v>149</v>
      </c>
      <c r="G10" s="28" t="s">
        <v>150</v>
      </c>
      <c r="H10" s="489"/>
      <c r="I10" s="437" t="s">
        <v>152</v>
      </c>
      <c r="J10" s="508">
        <f t="shared" si="0"/>
        <v>0</v>
      </c>
      <c r="K10" s="274" t="s">
        <v>184</v>
      </c>
    </row>
    <row r="11" spans="1:11" x14ac:dyDescent="0.25">
      <c r="A11" s="376"/>
      <c r="B11" s="23" t="s">
        <v>126</v>
      </c>
      <c r="C11" s="24">
        <v>3</v>
      </c>
      <c r="D11" s="248" t="s">
        <v>144</v>
      </c>
      <c r="E11" s="168" t="s">
        <v>148</v>
      </c>
      <c r="F11" s="30" t="s">
        <v>149</v>
      </c>
      <c r="G11" s="26" t="s">
        <v>150</v>
      </c>
      <c r="H11" s="489"/>
      <c r="I11" s="437" t="s">
        <v>185</v>
      </c>
      <c r="J11" s="508">
        <f t="shared" si="0"/>
        <v>0</v>
      </c>
      <c r="K11" s="274"/>
    </row>
    <row r="12" spans="1:11" x14ac:dyDescent="0.25">
      <c r="A12" s="376"/>
      <c r="B12" s="23" t="s">
        <v>74</v>
      </c>
      <c r="C12" s="24">
        <v>3</v>
      </c>
      <c r="D12" s="169" t="s">
        <v>75</v>
      </c>
      <c r="E12" s="168" t="s">
        <v>148</v>
      </c>
      <c r="F12" s="30" t="s">
        <v>149</v>
      </c>
      <c r="G12" s="26" t="s">
        <v>150</v>
      </c>
      <c r="H12" s="489"/>
      <c r="I12" s="437" t="s">
        <v>186</v>
      </c>
      <c r="J12" s="508">
        <f t="shared" si="0"/>
        <v>0</v>
      </c>
      <c r="K12" s="274"/>
    </row>
    <row r="13" spans="1:11" x14ac:dyDescent="0.25">
      <c r="A13" s="376"/>
      <c r="B13" s="23" t="s">
        <v>187</v>
      </c>
      <c r="C13" s="24">
        <v>1</v>
      </c>
      <c r="D13" s="248" t="s">
        <v>144</v>
      </c>
      <c r="E13" s="166"/>
      <c r="F13" s="27" t="s">
        <v>188</v>
      </c>
      <c r="G13" s="28" t="s">
        <v>179</v>
      </c>
      <c r="H13" s="489"/>
      <c r="I13" s="437" t="s">
        <v>54</v>
      </c>
      <c r="J13" s="508">
        <f t="shared" si="0"/>
        <v>0</v>
      </c>
      <c r="K13" s="274" t="s">
        <v>189</v>
      </c>
    </row>
    <row r="14" spans="1:11" ht="15.75" thickBot="1" x14ac:dyDescent="0.3">
      <c r="A14" s="377"/>
      <c r="B14" s="174" t="s">
        <v>190</v>
      </c>
      <c r="C14" s="171">
        <v>1</v>
      </c>
      <c r="D14" s="275" t="s">
        <v>144</v>
      </c>
      <c r="E14" s="276" t="s">
        <v>148</v>
      </c>
      <c r="F14" s="203" t="s">
        <v>149</v>
      </c>
      <c r="G14" s="204" t="s">
        <v>150</v>
      </c>
      <c r="H14" s="513"/>
      <c r="I14" s="467" t="s">
        <v>152</v>
      </c>
      <c r="J14" s="510">
        <f t="shared" si="0"/>
        <v>0</v>
      </c>
      <c r="K14" s="277"/>
    </row>
    <row r="15" spans="1:11" ht="40.5" thickBot="1" x14ac:dyDescent="0.3">
      <c r="A15" s="177" t="s">
        <v>44</v>
      </c>
      <c r="B15" s="178" t="s">
        <v>137</v>
      </c>
      <c r="C15" s="179">
        <v>3</v>
      </c>
      <c r="D15" s="267" t="s">
        <v>144</v>
      </c>
      <c r="E15" s="131" t="s">
        <v>148</v>
      </c>
      <c r="F15" s="132" t="s">
        <v>149</v>
      </c>
      <c r="G15" s="133" t="s">
        <v>150</v>
      </c>
      <c r="H15" s="490"/>
      <c r="I15" s="511" t="s">
        <v>152</v>
      </c>
      <c r="J15" s="512">
        <f t="shared" si="0"/>
        <v>0</v>
      </c>
      <c r="K15" s="278" t="s">
        <v>170</v>
      </c>
    </row>
    <row r="16" spans="1:11" ht="15.75" thickBot="1" x14ac:dyDescent="0.3">
      <c r="B16" s="108" t="s">
        <v>191</v>
      </c>
      <c r="C16" s="51"/>
      <c r="D16" s="51"/>
      <c r="E16" s="51"/>
      <c r="F16" s="51"/>
      <c r="G16" s="51"/>
      <c r="H16" s="51"/>
      <c r="I16" s="215"/>
      <c r="J16" s="229">
        <f>SUM(J6:J15)</f>
        <v>0</v>
      </c>
    </row>
  </sheetData>
  <sheetProtection password="C7B2" sheet="1" objects="1" scenarios="1"/>
  <mergeCells count="1">
    <mergeCell ref="A6:A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P4_Rekapitulace nabídkové ceny</vt:lpstr>
      <vt:lpstr>P3_Bělčice</vt:lpstr>
      <vt:lpstr>P3_Cerekvice</vt:lpstr>
      <vt:lpstr>P3_Hájek</vt:lpstr>
      <vt:lpstr>P3_Hněvice</vt:lpstr>
      <vt:lpstr>P3_Klobouky</vt:lpstr>
      <vt:lpstr>P3_Litvínov</vt:lpstr>
      <vt:lpstr>P3_Loukov</vt:lpstr>
      <vt:lpstr>P3_Mstětice</vt:lpstr>
      <vt:lpstr>P3_Nové Město</vt:lpstr>
      <vt:lpstr>P3_Dálkovod I</vt:lpstr>
      <vt:lpstr>P3_Dálkovod II</vt:lpstr>
      <vt:lpstr>P3_Sedlnice</vt:lpstr>
      <vt:lpstr>P3_Smyslov</vt:lpstr>
      <vt:lpstr>P3_Střelice</vt:lpstr>
      <vt:lpstr>P3_Šlapanov</vt:lpstr>
      <vt:lpstr>P3_Třemošná</vt:lpstr>
      <vt:lpstr>P3_Včelná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Pospíchal</dc:creator>
  <cp:lastModifiedBy>Hošková Lenka</cp:lastModifiedBy>
  <dcterms:created xsi:type="dcterms:W3CDTF">2013-05-14T12:41:12Z</dcterms:created>
  <dcterms:modified xsi:type="dcterms:W3CDTF">2015-03-23T07:59:05Z</dcterms:modified>
</cp:coreProperties>
</file>